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RDC\Desktop\Bindu-DATA files-AVRDC\CO2-OTC expts\Data for JCI paper-Feb2018\"/>
    </mc:Choice>
  </mc:AlternateContent>
  <bookViews>
    <workbookView xWindow="0" yWindow="0" windowWidth="28800" windowHeight="11835"/>
  </bookViews>
  <sheets>
    <sheet name="Data for analys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6" i="1" l="1"/>
  <c r="AU32" i="1"/>
  <c r="AU28" i="1"/>
  <c r="AU24" i="1"/>
  <c r="AU20" i="1"/>
  <c r="AU16" i="1"/>
  <c r="AU12" i="1"/>
  <c r="AU8" i="1"/>
  <c r="AN36" i="1"/>
  <c r="AN32" i="1"/>
  <c r="AN28" i="1"/>
  <c r="AN24" i="1"/>
  <c r="AN20" i="1"/>
  <c r="AN16" i="1"/>
  <c r="AN12" i="1"/>
  <c r="AN8" i="1"/>
  <c r="AG36" i="1"/>
  <c r="AG32" i="1"/>
  <c r="AG28" i="1"/>
  <c r="AG24" i="1"/>
  <c r="AG20" i="1"/>
  <c r="AG16" i="1"/>
  <c r="AG12" i="1"/>
  <c r="AG8" i="1"/>
  <c r="AC38" i="1"/>
  <c r="AJ38" i="1"/>
  <c r="W12" i="1"/>
  <c r="W8" i="1"/>
  <c r="P12" i="1"/>
  <c r="P8" i="1"/>
  <c r="I12" i="1"/>
  <c r="I8" i="1"/>
  <c r="E14" i="1"/>
  <c r="L14" i="1"/>
  <c r="S14" i="1"/>
  <c r="U14" i="1"/>
  <c r="AU38" i="1" l="1"/>
  <c r="AN38" i="1"/>
  <c r="AG38" i="1"/>
  <c r="W14" i="1"/>
  <c r="P14" i="1"/>
  <c r="I14" i="1"/>
  <c r="AT36" i="1"/>
  <c r="AS36" i="1"/>
  <c r="AR36" i="1"/>
  <c r="AQ36" i="1"/>
  <c r="AP36" i="1"/>
  <c r="AO36" i="1"/>
  <c r="AM36" i="1"/>
  <c r="AL36" i="1"/>
  <c r="AK36" i="1"/>
  <c r="AJ36" i="1"/>
  <c r="AI36" i="1"/>
  <c r="AH36" i="1"/>
  <c r="AF36" i="1"/>
  <c r="AE36" i="1"/>
  <c r="AD36" i="1"/>
  <c r="AC36" i="1"/>
  <c r="AB36" i="1"/>
  <c r="AA36" i="1"/>
  <c r="AT32" i="1"/>
  <c r="AS32" i="1"/>
  <c r="AR32" i="1"/>
  <c r="AQ32" i="1"/>
  <c r="AP32" i="1"/>
  <c r="AO32" i="1"/>
  <c r="AM32" i="1"/>
  <c r="AL32" i="1"/>
  <c r="AK32" i="1"/>
  <c r="AJ32" i="1"/>
  <c r="AI32" i="1"/>
  <c r="AH32" i="1"/>
  <c r="AF32" i="1"/>
  <c r="AE32" i="1"/>
  <c r="AD32" i="1"/>
  <c r="AC32" i="1"/>
  <c r="AB32" i="1"/>
  <c r="AA32" i="1"/>
  <c r="AT28" i="1"/>
  <c r="AS28" i="1"/>
  <c r="AR28" i="1"/>
  <c r="AQ28" i="1"/>
  <c r="AP28" i="1"/>
  <c r="AO28" i="1"/>
  <c r="AM28" i="1"/>
  <c r="AL28" i="1"/>
  <c r="AK28" i="1"/>
  <c r="AJ28" i="1"/>
  <c r="AI28" i="1"/>
  <c r="AH28" i="1"/>
  <c r="AF28" i="1"/>
  <c r="AE28" i="1"/>
  <c r="AD28" i="1"/>
  <c r="AC28" i="1"/>
  <c r="AB28" i="1"/>
  <c r="AA28" i="1"/>
  <c r="AT24" i="1"/>
  <c r="AS24" i="1"/>
  <c r="AR24" i="1"/>
  <c r="AQ24" i="1"/>
  <c r="AP24" i="1"/>
  <c r="AO24" i="1"/>
  <c r="AM24" i="1"/>
  <c r="AL24" i="1"/>
  <c r="AK24" i="1"/>
  <c r="AJ24" i="1"/>
  <c r="AI24" i="1"/>
  <c r="AH24" i="1"/>
  <c r="AF24" i="1"/>
  <c r="AE24" i="1"/>
  <c r="AD24" i="1"/>
  <c r="AC24" i="1"/>
  <c r="AB24" i="1"/>
  <c r="AA24" i="1"/>
  <c r="AT20" i="1"/>
  <c r="AS20" i="1"/>
  <c r="AR20" i="1"/>
  <c r="AQ20" i="1"/>
  <c r="AQ38" i="1" s="1"/>
  <c r="AP20" i="1"/>
  <c r="AO20" i="1"/>
  <c r="AM20" i="1"/>
  <c r="AL20" i="1"/>
  <c r="AK20" i="1"/>
  <c r="AJ20" i="1"/>
  <c r="AI20" i="1"/>
  <c r="AH20" i="1"/>
  <c r="AF20" i="1"/>
  <c r="AE20" i="1"/>
  <c r="AD20" i="1"/>
  <c r="AC20" i="1"/>
  <c r="AB20" i="1"/>
  <c r="AA20" i="1"/>
  <c r="AT16" i="1"/>
  <c r="AS16" i="1"/>
  <c r="AR16" i="1"/>
  <c r="AQ16" i="1"/>
  <c r="AP16" i="1"/>
  <c r="AO16" i="1"/>
  <c r="AM16" i="1"/>
  <c r="AL16" i="1"/>
  <c r="AK16" i="1"/>
  <c r="AJ16" i="1"/>
  <c r="AI16" i="1"/>
  <c r="AH16" i="1"/>
  <c r="AF16" i="1"/>
  <c r="AE16" i="1"/>
  <c r="AD16" i="1"/>
  <c r="AC16" i="1"/>
  <c r="AB16" i="1"/>
  <c r="AA16" i="1"/>
  <c r="AT12" i="1"/>
  <c r="AS12" i="1"/>
  <c r="AR12" i="1"/>
  <c r="AQ12" i="1"/>
  <c r="AP12" i="1"/>
  <c r="AO12" i="1"/>
  <c r="AM12" i="1"/>
  <c r="AL12" i="1"/>
  <c r="AK12" i="1"/>
  <c r="AJ12" i="1"/>
  <c r="AI12" i="1"/>
  <c r="AH12" i="1"/>
  <c r="AF12" i="1"/>
  <c r="AE12" i="1"/>
  <c r="AD12" i="1"/>
  <c r="AC12" i="1"/>
  <c r="AB12" i="1"/>
  <c r="AA12" i="1"/>
  <c r="AT8" i="1"/>
  <c r="AS8" i="1"/>
  <c r="AR8" i="1"/>
  <c r="AQ8" i="1"/>
  <c r="AP8" i="1"/>
  <c r="AO8" i="1"/>
  <c r="AM8" i="1"/>
  <c r="AL8" i="1"/>
  <c r="AK8" i="1"/>
  <c r="AJ8" i="1"/>
  <c r="AI8" i="1"/>
  <c r="AH8" i="1"/>
  <c r="AF8" i="1"/>
  <c r="AE8" i="1"/>
  <c r="AD8" i="1"/>
  <c r="AC8" i="1"/>
  <c r="AB8" i="1"/>
  <c r="AA8" i="1"/>
  <c r="V12" i="1"/>
  <c r="U12" i="1"/>
  <c r="T12" i="1"/>
  <c r="S12" i="1"/>
  <c r="R12" i="1"/>
  <c r="Q12" i="1"/>
  <c r="O12" i="1"/>
  <c r="N12" i="1"/>
  <c r="M12" i="1"/>
  <c r="L12" i="1"/>
  <c r="K12" i="1"/>
  <c r="J12" i="1"/>
  <c r="H12" i="1"/>
  <c r="G12" i="1"/>
  <c r="F12" i="1"/>
  <c r="E12" i="1"/>
  <c r="D12" i="1"/>
  <c r="C12" i="1"/>
  <c r="D8" i="1"/>
  <c r="E8" i="1"/>
  <c r="F8" i="1"/>
  <c r="G8" i="1"/>
  <c r="J8" i="1"/>
  <c r="J14" i="1" s="1"/>
  <c r="K8" i="1"/>
  <c r="L8" i="1"/>
  <c r="M8" i="1"/>
  <c r="N8" i="1"/>
  <c r="O8" i="1"/>
  <c r="Q8" i="1"/>
  <c r="R8" i="1"/>
  <c r="S8" i="1"/>
  <c r="T8" i="1"/>
  <c r="U8" i="1"/>
  <c r="V8" i="1"/>
  <c r="C8" i="1"/>
  <c r="AT38" i="1" l="1"/>
  <c r="AS38" i="1"/>
  <c r="AR38" i="1"/>
  <c r="AP38" i="1"/>
  <c r="AO38" i="1"/>
  <c r="AM38" i="1"/>
  <c r="AL38" i="1"/>
  <c r="AK38" i="1"/>
  <c r="AI38" i="1"/>
  <c r="AH38" i="1"/>
  <c r="AF38" i="1"/>
  <c r="AE38" i="1"/>
  <c r="AD38" i="1"/>
  <c r="AB38" i="1"/>
  <c r="AA38" i="1"/>
  <c r="V14" i="1"/>
  <c r="T14" i="1"/>
  <c r="R14" i="1"/>
  <c r="Q14" i="1"/>
  <c r="O14" i="1"/>
  <c r="N14" i="1"/>
  <c r="M14" i="1"/>
  <c r="K14" i="1"/>
  <c r="G14" i="1"/>
  <c r="F14" i="1"/>
  <c r="D14" i="1"/>
  <c r="C14" i="1"/>
  <c r="H8" i="1"/>
  <c r="H14" i="1" s="1"/>
</calcChain>
</file>

<file path=xl/sharedStrings.xml><?xml version="1.0" encoding="utf-8"?>
<sst xmlns="http://schemas.openxmlformats.org/spreadsheetml/2006/main" count="69" uniqueCount="29">
  <si>
    <t>Elevated CO2 effect on mugbean accessions (10 var x 3 treat x 3 reps) (OTC expt: Feb to April 2015) - Bindumadhava H</t>
  </si>
  <si>
    <t>Amb-400</t>
  </si>
  <si>
    <t>OTC-550</t>
  </si>
  <si>
    <t>OTC-700</t>
  </si>
  <si>
    <t>Var code</t>
  </si>
  <si>
    <t>Reps</t>
  </si>
  <si>
    <t># leaf</t>
  </si>
  <si>
    <t>Pl ht</t>
  </si>
  <si>
    <t>SPAD</t>
  </si>
  <si>
    <t>LA</t>
  </si>
  <si>
    <t>TDM</t>
  </si>
  <si>
    <t>Pod Y</t>
  </si>
  <si>
    <t xml:space="preserve"> TDM</t>
  </si>
  <si>
    <t>Mean</t>
  </si>
  <si>
    <t>Seed Y</t>
  </si>
  <si>
    <t>Check varieties (2)</t>
  </si>
  <si>
    <t>HT-lines (8)</t>
  </si>
  <si>
    <t>Notes:</t>
  </si>
  <si>
    <t>OTC-550 - Open Top Chamber - 700 ppm CO2 (elevated level used in the study as a treatment-3)</t>
  </si>
  <si>
    <t>OTC-550 - Open Top Chamber - 550 ppm CO2 (elevated level used in the study as a treatment-2)</t>
  </si>
  <si>
    <t>Observation (plant basis):</t>
  </si>
  <si>
    <t># leaf - number of leaves</t>
  </si>
  <si>
    <t>Pl ht - plant height (cm)</t>
  </si>
  <si>
    <t>LA - Leaf Area (cm2/plant)</t>
  </si>
  <si>
    <t>TDM -Total Dry Matter (or Total Biomass)</t>
  </si>
  <si>
    <t>Pod Y - pod yield (g/pl)</t>
  </si>
  <si>
    <t>Seed Y - seed yield (g/pl)</t>
  </si>
  <si>
    <t>SPAD - unitless leaf chlorophyll content (measured using SPAD-chlorophyll meter-502). However, we didn't use this paramter in our paper!</t>
  </si>
  <si>
    <t>Amb 400- Ambient (open air) CO2 concentration - 400 ppm (as treatment-1)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</si>
</sst>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Fill="1" applyBorder="1"/>
    <xf numFmtId="0" fontId="0" fillId="0" borderId="1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" fontId="3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1" fontId="3" fillId="3" borderId="1" xfId="0" applyNumberFormat="1" applyFont="1" applyFill="1" applyBorder="1"/>
    <xf numFmtId="0" fontId="4" fillId="3" borderId="1" xfId="0" applyFont="1" applyFill="1" applyBorder="1"/>
    <xf numFmtId="0" fontId="1" fillId="3" borderId="1" xfId="0" applyFont="1" applyFill="1" applyBorder="1"/>
    <xf numFmtId="2" fontId="1" fillId="0" borderId="1" xfId="0" applyNumberFormat="1" applyFont="1" applyBorder="1"/>
    <xf numFmtId="2" fontId="4" fillId="3" borderId="1" xfId="0" applyNumberFormat="1" applyFont="1" applyFill="1" applyBorder="1"/>
    <xf numFmtId="0" fontId="0" fillId="0" borderId="1" xfId="0" applyFont="1" applyFill="1" applyBorder="1"/>
    <xf numFmtId="2" fontId="1" fillId="0" borderId="1" xfId="0" applyNumberFormat="1" applyFont="1" applyFill="1" applyBorder="1"/>
    <xf numFmtId="2" fontId="0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zoomScale="91" zoomScaleNormal="91" workbookViewId="0">
      <selection activeCell="P35" sqref="P35"/>
    </sheetView>
  </sheetViews>
  <sheetFormatPr defaultRowHeight="15" x14ac:dyDescent="0.25"/>
  <cols>
    <col min="1" max="1" width="8" style="7" customWidth="1"/>
    <col min="2" max="2" width="5.5703125" style="7" bestFit="1" customWidth="1"/>
    <col min="3" max="3" width="5.5703125" style="7" customWidth="1"/>
    <col min="4" max="4" width="5.85546875" style="7" bestFit="1" customWidth="1"/>
    <col min="5" max="5" width="6" style="7" bestFit="1" customWidth="1"/>
    <col min="6" max="6" width="6.85546875" style="7" bestFit="1" customWidth="1"/>
    <col min="7" max="7" width="5.42578125" style="7" bestFit="1" customWidth="1"/>
    <col min="8" max="8" width="6.28515625" style="7" bestFit="1" customWidth="1"/>
    <col min="9" max="9" width="8" style="7" bestFit="1" customWidth="1"/>
    <col min="10" max="10" width="8.5703125" style="7" bestFit="1" customWidth="1"/>
    <col min="11" max="11" width="5.85546875" style="7" bestFit="1" customWidth="1"/>
    <col min="12" max="12" width="6" style="7" bestFit="1" customWidth="1"/>
    <col min="13" max="13" width="6.85546875" style="7" bestFit="1" customWidth="1"/>
    <col min="14" max="14" width="5.85546875" style="7" bestFit="1" customWidth="1"/>
    <col min="15" max="15" width="6.28515625" style="7" bestFit="1" customWidth="1"/>
    <col min="16" max="16" width="8" style="7" bestFit="1" customWidth="1"/>
    <col min="17" max="17" width="8.5703125" style="7" bestFit="1" customWidth="1"/>
    <col min="18" max="19" width="6" style="7" bestFit="1" customWidth="1"/>
    <col min="20" max="20" width="7" style="7" bestFit="1" customWidth="1"/>
    <col min="21" max="21" width="5.85546875" style="7" bestFit="1" customWidth="1"/>
    <col min="22" max="22" width="6.28515625" style="7" bestFit="1" customWidth="1"/>
    <col min="23" max="23" width="7.28515625" style="7" bestFit="1" customWidth="1"/>
    <col min="24" max="25" width="9.140625" style="9"/>
    <col min="26" max="26" width="5.28515625" style="9" bestFit="1" customWidth="1"/>
    <col min="27" max="27" width="9.140625" style="9"/>
    <col min="28" max="29" width="6" style="9" bestFit="1" customWidth="1"/>
    <col min="30" max="30" width="7" style="9" bestFit="1" customWidth="1"/>
    <col min="31" max="31" width="6.5703125" style="9" bestFit="1" customWidth="1"/>
    <col min="32" max="32" width="6" style="7" bestFit="1" customWidth="1"/>
    <col min="33" max="33" width="7" style="7" bestFit="1" customWidth="1"/>
    <col min="34" max="34" width="9.140625" style="7"/>
    <col min="35" max="36" width="6" style="7" bestFit="1" customWidth="1"/>
    <col min="37" max="37" width="9.140625" style="7"/>
    <col min="38" max="38" width="6.5703125" style="7" bestFit="1" customWidth="1"/>
    <col min="39" max="39" width="6" style="7" bestFit="1" customWidth="1"/>
    <col min="40" max="40" width="7" style="7" bestFit="1" customWidth="1"/>
    <col min="41" max="41" width="9.140625" style="7"/>
    <col min="42" max="43" width="6" style="7" bestFit="1" customWidth="1"/>
    <col min="44" max="44" width="7" style="7" bestFit="1" customWidth="1"/>
    <col min="45" max="46" width="6.5703125" style="7" bestFit="1" customWidth="1"/>
    <col min="47" max="47" width="7" style="7" bestFit="1" customWidth="1"/>
    <col min="48" max="16384" width="9.140625" style="7"/>
  </cols>
  <sheetData>
    <row r="1" spans="1:47" s="2" customFormat="1" ht="15.75" x14ac:dyDescent="0.25">
      <c r="A1" s="1" t="s">
        <v>0</v>
      </c>
      <c r="X1" s="3"/>
      <c r="Y1" s="3"/>
      <c r="Z1" s="3"/>
      <c r="AA1" s="3"/>
      <c r="AB1" s="3"/>
      <c r="AC1" s="3"/>
      <c r="AD1" s="3"/>
      <c r="AE1" s="3"/>
    </row>
    <row r="2" spans="1:47" s="2" customFormat="1" x14ac:dyDescent="0.25">
      <c r="A2" s="2" t="s">
        <v>15</v>
      </c>
      <c r="X2" s="3"/>
      <c r="Y2" s="3" t="s">
        <v>16</v>
      </c>
      <c r="Z2" s="3"/>
      <c r="AA2" s="3"/>
      <c r="AB2" s="3"/>
      <c r="AC2" s="3"/>
      <c r="AD2" s="3"/>
      <c r="AE2" s="3"/>
    </row>
    <row r="3" spans="1:47" x14ac:dyDescent="0.25">
      <c r="A3" s="4"/>
      <c r="B3" s="4"/>
      <c r="C3" s="5" t="s">
        <v>1</v>
      </c>
      <c r="D3" s="4"/>
      <c r="E3" s="4"/>
      <c r="F3" s="4"/>
      <c r="G3" s="4"/>
      <c r="H3" s="4"/>
      <c r="I3" s="4"/>
      <c r="J3" s="5" t="s">
        <v>2</v>
      </c>
      <c r="K3" s="4"/>
      <c r="L3" s="6"/>
      <c r="M3" s="6"/>
      <c r="N3" s="4"/>
      <c r="O3" s="4"/>
      <c r="P3" s="4"/>
      <c r="Q3" s="5" t="s">
        <v>3</v>
      </c>
      <c r="R3" s="4"/>
      <c r="S3" s="6"/>
      <c r="T3" s="6"/>
      <c r="U3" s="4"/>
      <c r="V3" s="4"/>
      <c r="W3" s="4"/>
      <c r="X3" s="8"/>
      <c r="Y3" s="4"/>
      <c r="Z3" s="4"/>
      <c r="AA3" s="5" t="s">
        <v>1</v>
      </c>
      <c r="AB3" s="4"/>
      <c r="AC3" s="4"/>
      <c r="AD3" s="4"/>
      <c r="AE3" s="4"/>
      <c r="AF3" s="4"/>
      <c r="AG3" s="4"/>
      <c r="AH3" s="5" t="s">
        <v>2</v>
      </c>
      <c r="AI3" s="4"/>
      <c r="AJ3" s="6"/>
      <c r="AK3" s="6"/>
      <c r="AL3" s="4"/>
      <c r="AM3" s="4"/>
      <c r="AN3" s="4"/>
      <c r="AO3" s="5" t="s">
        <v>3</v>
      </c>
      <c r="AP3" s="4"/>
      <c r="AQ3" s="6"/>
      <c r="AR3" s="6"/>
      <c r="AS3" s="4"/>
      <c r="AT3" s="4"/>
      <c r="AU3" s="4"/>
    </row>
    <row r="4" spans="1:47" x14ac:dyDescent="0.25">
      <c r="A4" s="6" t="s">
        <v>4</v>
      </c>
      <c r="B4" s="6" t="s">
        <v>5</v>
      </c>
      <c r="C4" s="6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6" t="s">
        <v>14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12</v>
      </c>
      <c r="O4" s="14" t="s">
        <v>11</v>
      </c>
      <c r="P4" s="16" t="s">
        <v>14</v>
      </c>
      <c r="Q4" s="14" t="s">
        <v>6</v>
      </c>
      <c r="R4" s="14" t="s">
        <v>7</v>
      </c>
      <c r="S4" s="14" t="s">
        <v>8</v>
      </c>
      <c r="T4" s="14" t="s">
        <v>9</v>
      </c>
      <c r="U4" s="14" t="s">
        <v>10</v>
      </c>
      <c r="V4" s="14" t="s">
        <v>11</v>
      </c>
      <c r="W4" s="16" t="s">
        <v>14</v>
      </c>
      <c r="X4" s="10"/>
      <c r="Y4" s="6" t="s">
        <v>4</v>
      </c>
      <c r="Z4" s="6" t="s">
        <v>5</v>
      </c>
      <c r="AA4" s="6" t="s">
        <v>6</v>
      </c>
      <c r="AB4" s="14" t="s">
        <v>7</v>
      </c>
      <c r="AC4" s="14" t="s">
        <v>8</v>
      </c>
      <c r="AD4" s="14" t="s">
        <v>9</v>
      </c>
      <c r="AE4" s="14" t="s">
        <v>10</v>
      </c>
      <c r="AF4" s="14" t="s">
        <v>11</v>
      </c>
      <c r="AG4" s="16" t="s">
        <v>14</v>
      </c>
      <c r="AH4" s="14" t="s">
        <v>6</v>
      </c>
      <c r="AI4" s="14" t="s">
        <v>7</v>
      </c>
      <c r="AJ4" s="14" t="s">
        <v>8</v>
      </c>
      <c r="AK4" s="14" t="s">
        <v>9</v>
      </c>
      <c r="AL4" s="14" t="s">
        <v>12</v>
      </c>
      <c r="AM4" s="14" t="s">
        <v>11</v>
      </c>
      <c r="AN4" s="16" t="s">
        <v>14</v>
      </c>
      <c r="AO4" s="14" t="s">
        <v>6</v>
      </c>
      <c r="AP4" s="14" t="s">
        <v>7</v>
      </c>
      <c r="AQ4" s="14" t="s">
        <v>8</v>
      </c>
      <c r="AR4" s="14" t="s">
        <v>9</v>
      </c>
      <c r="AS4" s="14" t="s">
        <v>10</v>
      </c>
      <c r="AT4" s="14" t="s">
        <v>11</v>
      </c>
      <c r="AU4" s="16" t="s">
        <v>14</v>
      </c>
    </row>
    <row r="5" spans="1:47" x14ac:dyDescent="0.25">
      <c r="A5" s="30">
        <v>1</v>
      </c>
      <c r="B5" s="18">
        <v>1</v>
      </c>
      <c r="C5" s="18">
        <v>12</v>
      </c>
      <c r="D5" s="18">
        <v>21.5</v>
      </c>
      <c r="E5" s="18">
        <v>50</v>
      </c>
      <c r="F5" s="18">
        <v>411</v>
      </c>
      <c r="G5" s="19">
        <v>9</v>
      </c>
      <c r="H5" s="19">
        <v>3.9</v>
      </c>
      <c r="I5" s="18">
        <v>1.9</v>
      </c>
      <c r="J5" s="20">
        <v>18</v>
      </c>
      <c r="K5" s="18">
        <v>26</v>
      </c>
      <c r="L5" s="18">
        <v>42</v>
      </c>
      <c r="M5" s="18">
        <v>550</v>
      </c>
      <c r="N5" s="19">
        <v>12.5</v>
      </c>
      <c r="O5" s="19">
        <v>7</v>
      </c>
      <c r="P5" s="18">
        <v>2.9</v>
      </c>
      <c r="Q5" s="20">
        <v>19</v>
      </c>
      <c r="R5" s="20">
        <v>24</v>
      </c>
      <c r="S5" s="20">
        <v>46</v>
      </c>
      <c r="T5" s="18">
        <v>479</v>
      </c>
      <c r="U5" s="19">
        <v>25.009999999999998</v>
      </c>
      <c r="V5" s="19">
        <v>10.1</v>
      </c>
      <c r="W5" s="18">
        <v>2.7</v>
      </c>
      <c r="X5" s="10"/>
      <c r="Y5" s="31">
        <v>3</v>
      </c>
      <c r="Z5" s="11">
        <v>1</v>
      </c>
      <c r="AA5" s="11">
        <v>9</v>
      </c>
      <c r="AB5" s="11">
        <v>21</v>
      </c>
      <c r="AC5" s="11">
        <v>46</v>
      </c>
      <c r="AD5" s="11">
        <v>462</v>
      </c>
      <c r="AE5" s="12">
        <v>15.37</v>
      </c>
      <c r="AF5" s="12">
        <v>8.67</v>
      </c>
      <c r="AG5" s="11">
        <v>5.1100000000000003</v>
      </c>
      <c r="AH5" s="13">
        <v>18</v>
      </c>
      <c r="AI5" s="11">
        <v>35</v>
      </c>
      <c r="AJ5" s="11">
        <v>53</v>
      </c>
      <c r="AK5" s="11">
        <v>1036</v>
      </c>
      <c r="AL5" s="12">
        <v>25.48</v>
      </c>
      <c r="AM5" s="12">
        <v>11.82</v>
      </c>
      <c r="AN5" s="12">
        <v>7.77</v>
      </c>
      <c r="AO5" s="13">
        <v>18</v>
      </c>
      <c r="AP5" s="11">
        <v>37</v>
      </c>
      <c r="AQ5" s="11">
        <v>52</v>
      </c>
      <c r="AR5" s="11">
        <v>828</v>
      </c>
      <c r="AS5" s="12">
        <v>25.700000000000003</v>
      </c>
      <c r="AT5" s="12">
        <v>15.15</v>
      </c>
      <c r="AU5" s="12">
        <v>8.6</v>
      </c>
    </row>
    <row r="6" spans="1:47" x14ac:dyDescent="0.25">
      <c r="A6" s="30"/>
      <c r="B6" s="18">
        <v>2</v>
      </c>
      <c r="C6" s="18">
        <v>12</v>
      </c>
      <c r="D6" s="18">
        <v>20.5</v>
      </c>
      <c r="E6" s="18">
        <v>49</v>
      </c>
      <c r="F6" s="18">
        <v>394</v>
      </c>
      <c r="G6" s="19">
        <v>8.8000000000000007</v>
      </c>
      <c r="H6" s="19">
        <v>4.0999999999999996</v>
      </c>
      <c r="I6" s="18">
        <v>2.1</v>
      </c>
      <c r="J6" s="20">
        <v>18</v>
      </c>
      <c r="K6" s="18">
        <v>25</v>
      </c>
      <c r="L6" s="18">
        <v>40</v>
      </c>
      <c r="M6" s="18">
        <v>565</v>
      </c>
      <c r="N6" s="19">
        <v>11.9</v>
      </c>
      <c r="O6" s="19">
        <v>6.7</v>
      </c>
      <c r="P6" s="18">
        <v>3.1</v>
      </c>
      <c r="Q6" s="20">
        <v>18</v>
      </c>
      <c r="R6" s="18">
        <v>27</v>
      </c>
      <c r="S6" s="20">
        <v>45</v>
      </c>
      <c r="T6" s="18">
        <v>455</v>
      </c>
      <c r="U6" s="19">
        <v>32.5</v>
      </c>
      <c r="V6" s="19">
        <v>11.8</v>
      </c>
      <c r="W6" s="18">
        <v>2.9</v>
      </c>
      <c r="X6" s="10"/>
      <c r="Y6" s="31"/>
      <c r="Z6" s="11">
        <v>2</v>
      </c>
      <c r="AA6" s="11">
        <v>11</v>
      </c>
      <c r="AB6" s="11">
        <v>26</v>
      </c>
      <c r="AC6" s="11">
        <v>52</v>
      </c>
      <c r="AD6" s="11">
        <v>376</v>
      </c>
      <c r="AE6" s="12">
        <v>14.1</v>
      </c>
      <c r="AF6" s="12">
        <v>5.85</v>
      </c>
      <c r="AG6" s="11">
        <v>3.1</v>
      </c>
      <c r="AH6" s="13">
        <v>16</v>
      </c>
      <c r="AI6" s="11">
        <v>37</v>
      </c>
      <c r="AJ6" s="11">
        <v>54</v>
      </c>
      <c r="AK6" s="11">
        <v>1189</v>
      </c>
      <c r="AL6" s="12">
        <v>27.2</v>
      </c>
      <c r="AM6" s="12">
        <v>11.2</v>
      </c>
      <c r="AN6" s="12">
        <v>8.1</v>
      </c>
      <c r="AO6" s="13">
        <v>19</v>
      </c>
      <c r="AP6" s="11">
        <v>36</v>
      </c>
      <c r="AQ6" s="11">
        <v>53</v>
      </c>
      <c r="AR6" s="11">
        <v>860</v>
      </c>
      <c r="AS6" s="12">
        <v>22.2</v>
      </c>
      <c r="AT6" s="12">
        <v>13.6</v>
      </c>
      <c r="AU6" s="12">
        <v>7.1</v>
      </c>
    </row>
    <row r="7" spans="1:47" x14ac:dyDescent="0.25">
      <c r="A7" s="30"/>
      <c r="B7" s="18">
        <v>3</v>
      </c>
      <c r="C7" s="18">
        <v>12</v>
      </c>
      <c r="D7" s="18">
        <v>20</v>
      </c>
      <c r="E7" s="18">
        <v>47</v>
      </c>
      <c r="F7" s="18">
        <v>427</v>
      </c>
      <c r="G7" s="19">
        <v>9.1999999999999993</v>
      </c>
      <c r="H7" s="19">
        <v>3.8</v>
      </c>
      <c r="I7" s="18">
        <v>2.15</v>
      </c>
      <c r="J7" s="20">
        <v>19</v>
      </c>
      <c r="K7" s="18">
        <v>22</v>
      </c>
      <c r="L7" s="18">
        <v>43</v>
      </c>
      <c r="M7" s="18">
        <v>525</v>
      </c>
      <c r="N7" s="19">
        <v>12</v>
      </c>
      <c r="O7" s="19">
        <v>6.5</v>
      </c>
      <c r="P7" s="18">
        <v>2.5</v>
      </c>
      <c r="Q7" s="20">
        <v>17</v>
      </c>
      <c r="R7" s="18">
        <v>26</v>
      </c>
      <c r="S7" s="20">
        <v>47</v>
      </c>
      <c r="T7" s="18">
        <v>447</v>
      </c>
      <c r="U7" s="19">
        <v>27.299999999999997</v>
      </c>
      <c r="V7" s="19">
        <v>9.9</v>
      </c>
      <c r="W7" s="18">
        <v>2.2999999999999998</v>
      </c>
      <c r="X7" s="10"/>
      <c r="Y7" s="31"/>
      <c r="Z7" s="11">
        <v>3</v>
      </c>
      <c r="AA7" s="11">
        <v>10</v>
      </c>
      <c r="AB7" s="11">
        <v>20</v>
      </c>
      <c r="AC7" s="11">
        <v>53</v>
      </c>
      <c r="AD7" s="11">
        <v>390</v>
      </c>
      <c r="AE7" s="12">
        <v>13</v>
      </c>
      <c r="AF7" s="12">
        <v>7.2</v>
      </c>
      <c r="AG7" s="11">
        <v>3.71</v>
      </c>
      <c r="AH7" s="13">
        <v>16</v>
      </c>
      <c r="AI7" s="11">
        <v>38</v>
      </c>
      <c r="AJ7" s="11">
        <v>55</v>
      </c>
      <c r="AK7" s="11">
        <v>1160</v>
      </c>
      <c r="AL7" s="12">
        <v>26.1</v>
      </c>
      <c r="AM7" s="12">
        <v>12</v>
      </c>
      <c r="AN7" s="12">
        <v>7.77</v>
      </c>
      <c r="AO7" s="13">
        <v>18</v>
      </c>
      <c r="AP7" s="11">
        <v>37</v>
      </c>
      <c r="AQ7" s="11">
        <v>51</v>
      </c>
      <c r="AR7" s="11">
        <v>880</v>
      </c>
      <c r="AS7" s="12">
        <v>24.2</v>
      </c>
      <c r="AT7" s="12">
        <v>14</v>
      </c>
      <c r="AU7" s="12">
        <v>8.1</v>
      </c>
    </row>
    <row r="8" spans="1:47" x14ac:dyDescent="0.25">
      <c r="A8" s="22"/>
      <c r="B8" s="18"/>
      <c r="C8" s="21">
        <f>AVERAGE(C5:C7)</f>
        <v>12</v>
      </c>
      <c r="D8" s="21">
        <f t="shared" ref="D8:W8" si="0">AVERAGE(D5:D7)</f>
        <v>20.666666666666668</v>
      </c>
      <c r="E8" s="21">
        <f t="shared" si="0"/>
        <v>48.666666666666664</v>
      </c>
      <c r="F8" s="21">
        <f t="shared" si="0"/>
        <v>410.66666666666669</v>
      </c>
      <c r="G8" s="21">
        <f t="shared" si="0"/>
        <v>9</v>
      </c>
      <c r="H8" s="34">
        <f t="shared" si="0"/>
        <v>3.9333333333333336</v>
      </c>
      <c r="I8" s="21">
        <f t="shared" si="0"/>
        <v>2.0500000000000003</v>
      </c>
      <c r="J8" s="34">
        <f t="shared" si="0"/>
        <v>18.333333333333332</v>
      </c>
      <c r="K8" s="21">
        <f t="shared" si="0"/>
        <v>24.333333333333332</v>
      </c>
      <c r="L8" s="21">
        <f t="shared" si="0"/>
        <v>41.666666666666664</v>
      </c>
      <c r="M8" s="21">
        <f t="shared" si="0"/>
        <v>546.66666666666663</v>
      </c>
      <c r="N8" s="21">
        <f t="shared" si="0"/>
        <v>12.133333333333333</v>
      </c>
      <c r="O8" s="34">
        <f t="shared" si="0"/>
        <v>6.7333333333333334</v>
      </c>
      <c r="P8" s="24">
        <f t="shared" ref="P8" si="1">AVERAGE(P5:P7)</f>
        <v>2.8333333333333335</v>
      </c>
      <c r="Q8" s="21">
        <f t="shared" si="0"/>
        <v>18</v>
      </c>
      <c r="R8" s="21">
        <f t="shared" si="0"/>
        <v>25.666666666666668</v>
      </c>
      <c r="S8" s="21">
        <f t="shared" si="0"/>
        <v>46</v>
      </c>
      <c r="T8" s="21">
        <f t="shared" si="0"/>
        <v>460.33333333333331</v>
      </c>
      <c r="U8" s="21">
        <f t="shared" si="0"/>
        <v>28.27</v>
      </c>
      <c r="V8" s="21">
        <f t="shared" si="0"/>
        <v>10.6</v>
      </c>
      <c r="W8" s="24">
        <f t="shared" si="0"/>
        <v>2.6333333333333333</v>
      </c>
      <c r="X8" s="10"/>
      <c r="Y8" s="6"/>
      <c r="Z8" s="11"/>
      <c r="AA8" s="15">
        <f>AVERAGE(AA5:AA7)</f>
        <v>10</v>
      </c>
      <c r="AB8" s="33">
        <f t="shared" ref="AB8" si="2">AVERAGE(AB5:AB7)</f>
        <v>22.333333333333332</v>
      </c>
      <c r="AC8" s="33">
        <f t="shared" ref="AC8" si="3">AVERAGE(AC5:AC7)</f>
        <v>50.333333333333336</v>
      </c>
      <c r="AD8" s="33">
        <f t="shared" ref="AD8" si="4">AVERAGE(AD5:AD7)</f>
        <v>409.33333333333331</v>
      </c>
      <c r="AE8" s="33">
        <f t="shared" ref="AE8" si="5">AVERAGE(AE5:AE7)</f>
        <v>14.156666666666666</v>
      </c>
      <c r="AF8" s="15">
        <f t="shared" ref="AF8:AG8" si="6">AVERAGE(AF5:AF7)</f>
        <v>7.2399999999999993</v>
      </c>
      <c r="AG8" s="33">
        <f t="shared" si="6"/>
        <v>3.973333333333334</v>
      </c>
      <c r="AH8" s="33">
        <f t="shared" ref="AH8" si="7">AVERAGE(AH5:AH7)</f>
        <v>16.666666666666668</v>
      </c>
      <c r="AI8" s="33">
        <f t="shared" ref="AI8" si="8">AVERAGE(AI5:AI7)</f>
        <v>36.666666666666664</v>
      </c>
      <c r="AJ8" s="15">
        <f t="shared" ref="AJ8" si="9">AVERAGE(AJ5:AJ7)</f>
        <v>54</v>
      </c>
      <c r="AK8" s="33">
        <f t="shared" ref="AK8" si="10">AVERAGE(AK5:AK7)</f>
        <v>1128.3333333333333</v>
      </c>
      <c r="AL8" s="15">
        <f t="shared" ref="AL8" si="11">AVERAGE(AL5:AL7)</f>
        <v>26.26</v>
      </c>
      <c r="AM8" s="33">
        <f t="shared" ref="AM8:AN8" si="12">AVERAGE(AM5:AM7)</f>
        <v>11.673333333333332</v>
      </c>
      <c r="AN8" s="15">
        <f t="shared" si="12"/>
        <v>7.88</v>
      </c>
      <c r="AO8" s="33">
        <f t="shared" ref="AO8" si="13">AVERAGE(AO5:AO7)</f>
        <v>18.333333333333332</v>
      </c>
      <c r="AP8" s="33">
        <f t="shared" ref="AP8" si="14">AVERAGE(AP5:AP7)</f>
        <v>36.666666666666664</v>
      </c>
      <c r="AQ8" s="15">
        <f t="shared" ref="AQ8" si="15">AVERAGE(AQ5:AQ7)</f>
        <v>52</v>
      </c>
      <c r="AR8" s="15">
        <f t="shared" ref="AR8" si="16">AVERAGE(AR5:AR7)</f>
        <v>856</v>
      </c>
      <c r="AS8" s="33">
        <f t="shared" ref="AS8" si="17">AVERAGE(AS5:AS7)</f>
        <v>24.033333333333335</v>
      </c>
      <c r="AT8" s="15">
        <f t="shared" ref="AT8:AU8" si="18">AVERAGE(AT5:AT7)</f>
        <v>14.25</v>
      </c>
      <c r="AU8" s="33">
        <f t="shared" si="18"/>
        <v>7.9333333333333327</v>
      </c>
    </row>
    <row r="9" spans="1:47" x14ac:dyDescent="0.25">
      <c r="A9" s="30">
        <v>2</v>
      </c>
      <c r="B9" s="18">
        <v>1</v>
      </c>
      <c r="C9" s="18">
        <v>20</v>
      </c>
      <c r="D9" s="18">
        <v>21</v>
      </c>
      <c r="E9" s="18">
        <v>41</v>
      </c>
      <c r="F9" s="18">
        <v>390</v>
      </c>
      <c r="G9" s="19">
        <v>8.5</v>
      </c>
      <c r="H9" s="19">
        <v>5.6</v>
      </c>
      <c r="I9" s="18">
        <v>2.1</v>
      </c>
      <c r="J9" s="20">
        <v>19</v>
      </c>
      <c r="K9" s="18">
        <v>23</v>
      </c>
      <c r="L9" s="18">
        <v>51</v>
      </c>
      <c r="M9" s="18">
        <v>505</v>
      </c>
      <c r="N9" s="19">
        <v>10.1</v>
      </c>
      <c r="O9" s="19">
        <v>6.3</v>
      </c>
      <c r="P9" s="18">
        <v>3.1</v>
      </c>
      <c r="Q9" s="20">
        <v>19</v>
      </c>
      <c r="R9" s="18">
        <v>24</v>
      </c>
      <c r="S9" s="20">
        <v>53</v>
      </c>
      <c r="T9" s="18">
        <v>512</v>
      </c>
      <c r="U9" s="19">
        <v>27.95</v>
      </c>
      <c r="V9" s="19">
        <v>9.6999999999999993</v>
      </c>
      <c r="W9" s="18">
        <v>3</v>
      </c>
      <c r="X9" s="10"/>
      <c r="Y9" s="31">
        <v>4</v>
      </c>
      <c r="Z9" s="11">
        <v>1</v>
      </c>
      <c r="AA9" s="11">
        <v>12</v>
      </c>
      <c r="AB9" s="11">
        <v>22</v>
      </c>
      <c r="AC9" s="11">
        <v>52</v>
      </c>
      <c r="AD9" s="11">
        <v>305</v>
      </c>
      <c r="AE9" s="12">
        <v>10.9</v>
      </c>
      <c r="AF9" s="12">
        <v>5.0999999999999996</v>
      </c>
      <c r="AG9" s="11">
        <v>3.2</v>
      </c>
      <c r="AH9" s="13">
        <v>16</v>
      </c>
      <c r="AI9" s="11">
        <v>40</v>
      </c>
      <c r="AJ9" s="11">
        <v>52</v>
      </c>
      <c r="AK9" s="11">
        <v>786</v>
      </c>
      <c r="AL9" s="12">
        <v>21.7</v>
      </c>
      <c r="AM9" s="12">
        <v>11.53</v>
      </c>
      <c r="AN9" s="12">
        <v>8.5</v>
      </c>
      <c r="AO9" s="13">
        <v>15</v>
      </c>
      <c r="AP9" s="11">
        <v>41</v>
      </c>
      <c r="AQ9" s="11">
        <v>47</v>
      </c>
      <c r="AR9" s="11">
        <v>883</v>
      </c>
      <c r="AS9" s="12">
        <v>23.8</v>
      </c>
      <c r="AT9" s="12">
        <v>11.5</v>
      </c>
      <c r="AU9" s="12">
        <v>8.5</v>
      </c>
    </row>
    <row r="10" spans="1:47" x14ac:dyDescent="0.25">
      <c r="A10" s="30"/>
      <c r="B10" s="18">
        <v>2</v>
      </c>
      <c r="C10" s="18">
        <v>19</v>
      </c>
      <c r="D10" s="18">
        <v>21</v>
      </c>
      <c r="E10" s="18">
        <v>43</v>
      </c>
      <c r="F10" s="18">
        <v>355</v>
      </c>
      <c r="G10" s="19">
        <v>8.3000000000000007</v>
      </c>
      <c r="H10" s="19">
        <v>5.4</v>
      </c>
      <c r="I10" s="18">
        <v>2.6</v>
      </c>
      <c r="J10" s="20">
        <v>18</v>
      </c>
      <c r="K10" s="18">
        <v>29</v>
      </c>
      <c r="L10" s="18">
        <v>49</v>
      </c>
      <c r="M10" s="18">
        <v>510</v>
      </c>
      <c r="N10" s="19">
        <v>11</v>
      </c>
      <c r="O10" s="19">
        <v>6.1</v>
      </c>
      <c r="P10" s="18">
        <v>3.6</v>
      </c>
      <c r="Q10" s="20">
        <v>18</v>
      </c>
      <c r="R10" s="18">
        <v>25</v>
      </c>
      <c r="S10" s="18">
        <v>50</v>
      </c>
      <c r="T10" s="18">
        <v>550</v>
      </c>
      <c r="U10" s="19">
        <v>34.400000000000006</v>
      </c>
      <c r="V10" s="19">
        <v>9.8000000000000007</v>
      </c>
      <c r="W10" s="18">
        <v>2.8</v>
      </c>
      <c r="X10" s="10"/>
      <c r="Y10" s="31"/>
      <c r="Z10" s="11">
        <v>2</v>
      </c>
      <c r="AA10" s="11">
        <v>12</v>
      </c>
      <c r="AB10" s="11">
        <v>25</v>
      </c>
      <c r="AC10" s="11">
        <v>53</v>
      </c>
      <c r="AD10" s="11">
        <v>318</v>
      </c>
      <c r="AE10" s="12">
        <v>11.559999999999999</v>
      </c>
      <c r="AF10" s="12">
        <v>7.35</v>
      </c>
      <c r="AG10" s="11">
        <v>4.0999999999999996</v>
      </c>
      <c r="AH10" s="13">
        <v>16</v>
      </c>
      <c r="AI10" s="11">
        <v>37</v>
      </c>
      <c r="AJ10" s="11">
        <v>54</v>
      </c>
      <c r="AK10" s="11">
        <v>827</v>
      </c>
      <c r="AL10" s="12">
        <v>21.4</v>
      </c>
      <c r="AM10" s="12">
        <v>12.1</v>
      </c>
      <c r="AN10" s="12">
        <v>7.7</v>
      </c>
      <c r="AO10" s="13">
        <v>16</v>
      </c>
      <c r="AP10" s="11">
        <v>40</v>
      </c>
      <c r="AQ10" s="11">
        <v>46</v>
      </c>
      <c r="AR10" s="11">
        <v>950</v>
      </c>
      <c r="AS10" s="12">
        <v>22.4</v>
      </c>
      <c r="AT10" s="12">
        <v>12.24</v>
      </c>
      <c r="AU10" s="12">
        <v>7.1</v>
      </c>
    </row>
    <row r="11" spans="1:47" x14ac:dyDescent="0.25">
      <c r="A11" s="30"/>
      <c r="B11" s="18">
        <v>3</v>
      </c>
      <c r="C11" s="18">
        <v>20</v>
      </c>
      <c r="D11" s="18">
        <v>20</v>
      </c>
      <c r="E11" s="18">
        <v>44</v>
      </c>
      <c r="F11" s="18">
        <v>350</v>
      </c>
      <c r="G11" s="19">
        <v>8.8000000000000007</v>
      </c>
      <c r="H11" s="19">
        <v>5.5</v>
      </c>
      <c r="I11" s="18">
        <v>2.2000000000000002</v>
      </c>
      <c r="J11" s="20">
        <v>19</v>
      </c>
      <c r="K11" s="18">
        <v>28</v>
      </c>
      <c r="L11" s="18">
        <v>52</v>
      </c>
      <c r="M11" s="18">
        <v>495</v>
      </c>
      <c r="N11" s="19">
        <v>11.8</v>
      </c>
      <c r="O11" s="19">
        <v>7</v>
      </c>
      <c r="P11" s="18">
        <v>2.6</v>
      </c>
      <c r="Q11" s="20">
        <v>18</v>
      </c>
      <c r="R11" s="18">
        <v>23</v>
      </c>
      <c r="S11" s="20">
        <v>54</v>
      </c>
      <c r="T11" s="18">
        <v>531</v>
      </c>
      <c r="U11" s="19">
        <v>25.5</v>
      </c>
      <c r="V11" s="19">
        <v>10.7</v>
      </c>
      <c r="W11" s="18">
        <v>2.9</v>
      </c>
      <c r="X11" s="10"/>
      <c r="Y11" s="31"/>
      <c r="Z11" s="11">
        <v>3</v>
      </c>
      <c r="AA11" s="11">
        <v>10</v>
      </c>
      <c r="AB11" s="11">
        <v>23</v>
      </c>
      <c r="AC11" s="11">
        <v>49</v>
      </c>
      <c r="AD11" s="11">
        <v>305</v>
      </c>
      <c r="AE11" s="12">
        <v>10.600000000000001</v>
      </c>
      <c r="AF11" s="12">
        <v>6.2</v>
      </c>
      <c r="AG11" s="11">
        <v>2.8</v>
      </c>
      <c r="AH11" s="13">
        <v>18</v>
      </c>
      <c r="AI11" s="11">
        <v>37</v>
      </c>
      <c r="AJ11" s="11">
        <v>53</v>
      </c>
      <c r="AK11" s="11">
        <v>855</v>
      </c>
      <c r="AL11" s="12">
        <v>22</v>
      </c>
      <c r="AM11" s="12">
        <v>11</v>
      </c>
      <c r="AN11" s="12">
        <v>7</v>
      </c>
      <c r="AO11" s="13">
        <v>18</v>
      </c>
      <c r="AP11" s="11">
        <v>43</v>
      </c>
      <c r="AQ11" s="11">
        <v>46</v>
      </c>
      <c r="AR11" s="11">
        <v>900</v>
      </c>
      <c r="AS11" s="12">
        <v>22.8</v>
      </c>
      <c r="AT11" s="12">
        <v>11</v>
      </c>
      <c r="AU11" s="12">
        <v>6.9</v>
      </c>
    </row>
    <row r="12" spans="1:47" x14ac:dyDescent="0.25">
      <c r="A12" s="6"/>
      <c r="B12" s="11"/>
      <c r="C12" s="15">
        <f>AVERAGE(C9:C11)</f>
        <v>19.666666666666668</v>
      </c>
      <c r="D12" s="15">
        <f t="shared" ref="D12" si="19">AVERAGE(D9:D11)</f>
        <v>20.666666666666668</v>
      </c>
      <c r="E12" s="15">
        <f t="shared" ref="E12" si="20">AVERAGE(E9:E11)</f>
        <v>42.666666666666664</v>
      </c>
      <c r="F12" s="15">
        <f t="shared" ref="F12" si="21">AVERAGE(F9:F11)</f>
        <v>365</v>
      </c>
      <c r="G12" s="15">
        <f t="shared" ref="G12" si="22">AVERAGE(G9:G11)</f>
        <v>8.5333333333333332</v>
      </c>
      <c r="H12" s="15">
        <f t="shared" ref="H12:I12" si="23">AVERAGE(H9:H11)</f>
        <v>5.5</v>
      </c>
      <c r="I12" s="15">
        <f t="shared" si="23"/>
        <v>2.3000000000000003</v>
      </c>
      <c r="J12" s="15">
        <f t="shared" ref="J12" si="24">AVERAGE(J9:J11)</f>
        <v>18.666666666666668</v>
      </c>
      <c r="K12" s="15">
        <f t="shared" ref="K12" si="25">AVERAGE(K9:K11)</f>
        <v>26.666666666666668</v>
      </c>
      <c r="L12" s="15">
        <f t="shared" ref="L12" si="26">AVERAGE(L9:L11)</f>
        <v>50.666666666666664</v>
      </c>
      <c r="M12" s="15">
        <f t="shared" ref="M12" si="27">AVERAGE(M9:M11)</f>
        <v>503.33333333333331</v>
      </c>
      <c r="N12" s="15">
        <f t="shared" ref="N12" si="28">AVERAGE(N9:N11)</f>
        <v>10.966666666666669</v>
      </c>
      <c r="O12" s="15">
        <f t="shared" ref="O12:P12" si="29">AVERAGE(O9:O11)</f>
        <v>6.4666666666666659</v>
      </c>
      <c r="P12" s="15">
        <f t="shared" si="29"/>
        <v>3.1</v>
      </c>
      <c r="Q12" s="15">
        <f t="shared" ref="Q12" si="30">AVERAGE(Q9:Q11)</f>
        <v>18.333333333333332</v>
      </c>
      <c r="R12" s="15">
        <f t="shared" ref="R12" si="31">AVERAGE(R9:R11)</f>
        <v>24</v>
      </c>
      <c r="S12" s="15">
        <f t="shared" ref="S12" si="32">AVERAGE(S9:S11)</f>
        <v>52.333333333333336</v>
      </c>
      <c r="T12" s="15">
        <f t="shared" ref="T12" si="33">AVERAGE(T9:T11)</f>
        <v>531</v>
      </c>
      <c r="U12" s="15">
        <f t="shared" ref="U12" si="34">AVERAGE(U9:U11)</f>
        <v>29.283333333333335</v>
      </c>
      <c r="V12" s="15">
        <f t="shared" ref="V12:W12" si="35">AVERAGE(V9:V11)</f>
        <v>10.066666666666666</v>
      </c>
      <c r="W12" s="15">
        <f t="shared" si="35"/>
        <v>2.9</v>
      </c>
      <c r="X12" s="10"/>
      <c r="Y12" s="6"/>
      <c r="Z12" s="11"/>
      <c r="AA12" s="33">
        <f>AVERAGE(AA9:AA11)</f>
        <v>11.333333333333334</v>
      </c>
      <c r="AB12" s="33">
        <f t="shared" ref="AB12" si="36">AVERAGE(AB9:AB11)</f>
        <v>23.333333333333332</v>
      </c>
      <c r="AC12" s="33">
        <f t="shared" ref="AC12" si="37">AVERAGE(AC9:AC11)</f>
        <v>51.333333333333336</v>
      </c>
      <c r="AD12" s="33">
        <f t="shared" ref="AD12" si="38">AVERAGE(AD9:AD11)</f>
        <v>309.33333333333331</v>
      </c>
      <c r="AE12" s="15">
        <f t="shared" ref="AE12" si="39">AVERAGE(AE9:AE11)</f>
        <v>11.020000000000001</v>
      </c>
      <c r="AF12" s="33">
        <f t="shared" ref="AF12:AG12" si="40">AVERAGE(AF9:AF11)</f>
        <v>6.2166666666666659</v>
      </c>
      <c r="AG12" s="33">
        <f t="shared" si="40"/>
        <v>3.3666666666666667</v>
      </c>
      <c r="AH12" s="33">
        <f t="shared" ref="AH12" si="41">AVERAGE(AH9:AH11)</f>
        <v>16.666666666666668</v>
      </c>
      <c r="AI12" s="15">
        <f t="shared" ref="AI12" si="42">AVERAGE(AI9:AI11)</f>
        <v>38</v>
      </c>
      <c r="AJ12" s="15">
        <f t="shared" ref="AJ12" si="43">AVERAGE(AJ9:AJ11)</f>
        <v>53</v>
      </c>
      <c r="AK12" s="33">
        <f t="shared" ref="AK12" si="44">AVERAGE(AK9:AK11)</f>
        <v>822.66666666666663</v>
      </c>
      <c r="AL12" s="15">
        <f t="shared" ref="AL12" si="45">AVERAGE(AL9:AL11)</f>
        <v>21.7</v>
      </c>
      <c r="AM12" s="33">
        <f t="shared" ref="AM12:AN12" si="46">AVERAGE(AM9:AM11)</f>
        <v>11.543333333333331</v>
      </c>
      <c r="AN12" s="33">
        <f t="shared" si="46"/>
        <v>7.7333333333333334</v>
      </c>
      <c r="AO12" s="33">
        <f t="shared" ref="AO12" si="47">AVERAGE(AO9:AO11)</f>
        <v>16.333333333333332</v>
      </c>
      <c r="AP12" s="33">
        <f t="shared" ref="AP12" si="48">AVERAGE(AP9:AP11)</f>
        <v>41.333333333333336</v>
      </c>
      <c r="AQ12" s="33">
        <f t="shared" ref="AQ12" si="49">AVERAGE(AQ9:AQ11)</f>
        <v>46.333333333333336</v>
      </c>
      <c r="AR12" s="15">
        <f t="shared" ref="AR12" si="50">AVERAGE(AR9:AR11)</f>
        <v>911</v>
      </c>
      <c r="AS12" s="15">
        <f t="shared" ref="AS12" si="51">AVERAGE(AS9:AS11)</f>
        <v>23</v>
      </c>
      <c r="AT12" s="15">
        <f t="shared" ref="AT12:AU12" si="52">AVERAGE(AT9:AT11)</f>
        <v>11.58</v>
      </c>
      <c r="AU12" s="15">
        <f t="shared" si="52"/>
        <v>7.5</v>
      </c>
    </row>
    <row r="13" spans="1:4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0"/>
      <c r="Y13" s="31">
        <v>5</v>
      </c>
      <c r="Z13" s="11">
        <v>1</v>
      </c>
      <c r="AA13" s="11">
        <v>21</v>
      </c>
      <c r="AB13" s="11">
        <v>24</v>
      </c>
      <c r="AC13" s="11">
        <v>58</v>
      </c>
      <c r="AD13" s="11">
        <v>524</v>
      </c>
      <c r="AE13" s="12">
        <v>13.83</v>
      </c>
      <c r="AF13" s="12">
        <v>7.74</v>
      </c>
      <c r="AG13" s="27">
        <v>3.63</v>
      </c>
      <c r="AH13" s="13">
        <v>24</v>
      </c>
      <c r="AI13" s="11">
        <v>38</v>
      </c>
      <c r="AJ13" s="11">
        <v>55</v>
      </c>
      <c r="AK13" s="11">
        <v>1593</v>
      </c>
      <c r="AL13" s="12">
        <v>38.879999999999995</v>
      </c>
      <c r="AM13" s="12">
        <v>20.3</v>
      </c>
      <c r="AN13" s="12">
        <v>12.8</v>
      </c>
      <c r="AO13" s="13">
        <v>21</v>
      </c>
      <c r="AP13" s="11">
        <v>43</v>
      </c>
      <c r="AQ13" s="11">
        <v>53</v>
      </c>
      <c r="AR13" s="11">
        <v>1085</v>
      </c>
      <c r="AS13" s="12">
        <v>28.8</v>
      </c>
      <c r="AT13" s="12">
        <v>12.65</v>
      </c>
      <c r="AU13" s="12">
        <v>8.8000000000000007</v>
      </c>
    </row>
    <row r="14" spans="1:47" x14ac:dyDescent="0.25">
      <c r="A14" s="4" t="s">
        <v>13</v>
      </c>
      <c r="B14" s="4"/>
      <c r="C14" s="23">
        <f>AVERAGE(C8,C12)</f>
        <v>15.833333333333334</v>
      </c>
      <c r="D14" s="23">
        <f t="shared" ref="D14:V14" si="53">AVERAGE(D8,D12)</f>
        <v>20.666666666666668</v>
      </c>
      <c r="E14" s="23">
        <f t="shared" si="53"/>
        <v>45.666666666666664</v>
      </c>
      <c r="F14" s="23">
        <f t="shared" si="53"/>
        <v>387.83333333333337</v>
      </c>
      <c r="G14" s="23">
        <f t="shared" si="53"/>
        <v>8.7666666666666657</v>
      </c>
      <c r="H14" s="23">
        <f t="shared" si="53"/>
        <v>4.7166666666666668</v>
      </c>
      <c r="I14" s="23">
        <f t="shared" si="53"/>
        <v>2.1750000000000003</v>
      </c>
      <c r="J14" s="23">
        <f t="shared" si="53"/>
        <v>18.5</v>
      </c>
      <c r="K14" s="23">
        <f t="shared" si="53"/>
        <v>25.5</v>
      </c>
      <c r="L14" s="23">
        <f t="shared" si="53"/>
        <v>46.166666666666664</v>
      </c>
      <c r="M14" s="23">
        <f t="shared" si="53"/>
        <v>525</v>
      </c>
      <c r="N14" s="23">
        <f t="shared" si="53"/>
        <v>11.55</v>
      </c>
      <c r="O14" s="23">
        <f t="shared" si="53"/>
        <v>6.6</v>
      </c>
      <c r="P14" s="23">
        <f t="shared" si="53"/>
        <v>2.9666666666666668</v>
      </c>
      <c r="Q14" s="23">
        <f t="shared" si="53"/>
        <v>18.166666666666664</v>
      </c>
      <c r="R14" s="23">
        <f t="shared" si="53"/>
        <v>24.833333333333336</v>
      </c>
      <c r="S14" s="23">
        <f t="shared" si="53"/>
        <v>49.166666666666671</v>
      </c>
      <c r="T14" s="23">
        <f t="shared" si="53"/>
        <v>495.66666666666663</v>
      </c>
      <c r="U14" s="23">
        <f t="shared" si="53"/>
        <v>28.776666666666667</v>
      </c>
      <c r="V14" s="23">
        <f t="shared" si="53"/>
        <v>10.333333333333332</v>
      </c>
      <c r="W14" s="23">
        <f t="shared" ref="W14" si="54">AVERAGE(W8,W12)</f>
        <v>2.7666666666666666</v>
      </c>
      <c r="X14" s="10"/>
      <c r="Y14" s="31"/>
      <c r="Z14" s="11">
        <v>2</v>
      </c>
      <c r="AA14" s="11">
        <v>23</v>
      </c>
      <c r="AB14" s="11">
        <v>24</v>
      </c>
      <c r="AC14" s="11">
        <v>55</v>
      </c>
      <c r="AD14" s="11">
        <v>525</v>
      </c>
      <c r="AE14" s="12">
        <v>15.5</v>
      </c>
      <c r="AF14" s="12">
        <v>8.1300000000000008</v>
      </c>
      <c r="AG14" s="11">
        <v>4.8</v>
      </c>
      <c r="AH14" s="13">
        <v>22</v>
      </c>
      <c r="AI14" s="11">
        <v>41</v>
      </c>
      <c r="AJ14" s="11">
        <v>54</v>
      </c>
      <c r="AK14" s="11">
        <v>1548</v>
      </c>
      <c r="AL14" s="12">
        <v>37</v>
      </c>
      <c r="AM14" s="12">
        <v>19.399999999999999</v>
      </c>
      <c r="AN14" s="12">
        <v>14.1</v>
      </c>
      <c r="AO14" s="13">
        <v>20</v>
      </c>
      <c r="AP14" s="11">
        <v>45</v>
      </c>
      <c r="AQ14" s="11">
        <v>52</v>
      </c>
      <c r="AR14" s="11">
        <v>1109</v>
      </c>
      <c r="AS14" s="12">
        <v>31.16</v>
      </c>
      <c r="AT14" s="12">
        <v>15.95</v>
      </c>
      <c r="AU14" s="12">
        <v>8.1</v>
      </c>
    </row>
    <row r="15" spans="1:47" x14ac:dyDescent="0.25">
      <c r="X15" s="10"/>
      <c r="Y15" s="31"/>
      <c r="Z15" s="11">
        <v>3</v>
      </c>
      <c r="AA15" s="11">
        <v>22</v>
      </c>
      <c r="AB15" s="11">
        <v>25</v>
      </c>
      <c r="AC15" s="11">
        <v>57</v>
      </c>
      <c r="AD15" s="11">
        <v>575</v>
      </c>
      <c r="AE15" s="12">
        <v>14.399999999999999</v>
      </c>
      <c r="AF15" s="12">
        <v>7.8</v>
      </c>
      <c r="AG15" s="11">
        <v>3.71</v>
      </c>
      <c r="AH15" s="13">
        <v>22</v>
      </c>
      <c r="AI15" s="11">
        <v>42</v>
      </c>
      <c r="AJ15" s="11">
        <v>56</v>
      </c>
      <c r="AK15" s="11">
        <v>1622</v>
      </c>
      <c r="AL15" s="12">
        <v>39.1</v>
      </c>
      <c r="AM15" s="12">
        <v>21.8</v>
      </c>
      <c r="AN15" s="12">
        <v>14.3</v>
      </c>
      <c r="AO15" s="13">
        <v>21</v>
      </c>
      <c r="AP15" s="11">
        <v>43</v>
      </c>
      <c r="AQ15" s="11">
        <v>52</v>
      </c>
      <c r="AR15" s="11">
        <v>1051</v>
      </c>
      <c r="AS15" s="12">
        <v>27.34</v>
      </c>
      <c r="AT15" s="12">
        <v>14</v>
      </c>
      <c r="AU15" s="12">
        <v>9.3000000000000007</v>
      </c>
    </row>
    <row r="16" spans="1:47" x14ac:dyDescent="0.25">
      <c r="X16" s="10"/>
      <c r="Y16" s="6"/>
      <c r="Z16" s="11"/>
      <c r="AA16" s="15">
        <f>AVERAGE(AA13:AA15)</f>
        <v>22</v>
      </c>
      <c r="AB16" s="33">
        <f t="shared" ref="AB16" si="55">AVERAGE(AB13:AB15)</f>
        <v>24.333333333333332</v>
      </c>
      <c r="AC16" s="33">
        <f t="shared" ref="AC16" si="56">AVERAGE(AC13:AC15)</f>
        <v>56.666666666666664</v>
      </c>
      <c r="AD16" s="33">
        <f t="shared" ref="AD16" si="57">AVERAGE(AD13:AD15)</f>
        <v>541.33333333333337</v>
      </c>
      <c r="AE16" s="33">
        <f t="shared" ref="AE16" si="58">AVERAGE(AE13:AE15)</f>
        <v>14.576666666666666</v>
      </c>
      <c r="AF16" s="15">
        <f t="shared" ref="AF16:AG16" si="59">AVERAGE(AF13:AF15)</f>
        <v>7.8900000000000006</v>
      </c>
      <c r="AG16" s="33">
        <f t="shared" si="59"/>
        <v>4.0466666666666669</v>
      </c>
      <c r="AH16" s="33">
        <f t="shared" ref="AH16" si="60">AVERAGE(AH13:AH15)</f>
        <v>22.666666666666668</v>
      </c>
      <c r="AI16" s="33">
        <f t="shared" ref="AI16" si="61">AVERAGE(AI13:AI15)</f>
        <v>40.333333333333336</v>
      </c>
      <c r="AJ16" s="15">
        <f t="shared" ref="AJ16" si="62">AVERAGE(AJ13:AJ15)</f>
        <v>55</v>
      </c>
      <c r="AK16" s="33">
        <f t="shared" ref="AK16" si="63">AVERAGE(AK13:AK15)</f>
        <v>1587.6666666666667</v>
      </c>
      <c r="AL16" s="32">
        <f t="shared" ref="AL16" si="64">AVERAGE(AL13:AL15)</f>
        <v>38.326666666666661</v>
      </c>
      <c r="AM16" s="15">
        <f t="shared" ref="AM16:AN16" si="65">AVERAGE(AM13:AM15)</f>
        <v>20.5</v>
      </c>
      <c r="AN16" s="33">
        <f t="shared" si="65"/>
        <v>13.733333333333334</v>
      </c>
      <c r="AO16" s="33">
        <f t="shared" ref="AO16" si="66">AVERAGE(AO13:AO15)</f>
        <v>20.666666666666668</v>
      </c>
      <c r="AP16" s="33">
        <f t="shared" ref="AP16" si="67">AVERAGE(AP13:AP15)</f>
        <v>43.666666666666664</v>
      </c>
      <c r="AQ16" s="33">
        <f t="shared" ref="AQ16" si="68">AVERAGE(AQ13:AQ15)</f>
        <v>52.333333333333336</v>
      </c>
      <c r="AR16" s="33">
        <f t="shared" ref="AR16" si="69">AVERAGE(AR13:AR15)</f>
        <v>1081.6666666666667</v>
      </c>
      <c r="AS16" s="15">
        <f t="shared" ref="AS16" si="70">AVERAGE(AS13:AS15)</f>
        <v>29.099999999999998</v>
      </c>
      <c r="AT16" s="15">
        <f t="shared" ref="AT16:AU16" si="71">AVERAGE(AT13:AT15)</f>
        <v>14.200000000000001</v>
      </c>
      <c r="AU16" s="33">
        <f t="shared" si="71"/>
        <v>8.7333333333333325</v>
      </c>
    </row>
    <row r="17" spans="1:47" x14ac:dyDescent="0.25">
      <c r="A17" s="2" t="s">
        <v>17</v>
      </c>
      <c r="X17" s="10"/>
      <c r="Y17" s="31">
        <v>6</v>
      </c>
      <c r="Z17" s="11">
        <v>1</v>
      </c>
      <c r="AA17" s="11">
        <v>12</v>
      </c>
      <c r="AB17" s="11">
        <v>23</v>
      </c>
      <c r="AC17" s="11">
        <v>49</v>
      </c>
      <c r="AD17" s="11">
        <v>560</v>
      </c>
      <c r="AE17" s="12">
        <v>13.7</v>
      </c>
      <c r="AF17" s="12">
        <v>3.63</v>
      </c>
      <c r="AG17" s="11">
        <v>2.2999999999999998</v>
      </c>
      <c r="AH17" s="13">
        <v>25</v>
      </c>
      <c r="AI17" s="11">
        <v>45</v>
      </c>
      <c r="AJ17" s="11">
        <v>47</v>
      </c>
      <c r="AK17" s="11">
        <v>1029</v>
      </c>
      <c r="AL17" s="12">
        <v>30.63</v>
      </c>
      <c r="AM17" s="12">
        <v>17</v>
      </c>
      <c r="AN17" s="12">
        <v>13.7</v>
      </c>
      <c r="AO17" s="13">
        <v>21</v>
      </c>
      <c r="AP17" s="13">
        <v>43</v>
      </c>
      <c r="AQ17" s="11">
        <v>50</v>
      </c>
      <c r="AR17" s="11">
        <v>1219</v>
      </c>
      <c r="AS17" s="12">
        <v>34.08</v>
      </c>
      <c r="AT17" s="12">
        <v>16.600000000000001</v>
      </c>
      <c r="AU17" s="12">
        <v>10.7</v>
      </c>
    </row>
    <row r="18" spans="1:47" x14ac:dyDescent="0.25">
      <c r="A18" s="7" t="s">
        <v>28</v>
      </c>
      <c r="X18" s="10"/>
      <c r="Y18" s="31"/>
      <c r="Z18" s="11">
        <v>2</v>
      </c>
      <c r="AA18" s="11">
        <v>12</v>
      </c>
      <c r="AB18" s="11">
        <v>23</v>
      </c>
      <c r="AC18" s="11">
        <v>52</v>
      </c>
      <c r="AD18" s="11">
        <v>588</v>
      </c>
      <c r="AE18" s="12">
        <v>18.57</v>
      </c>
      <c r="AF18" s="12">
        <v>8.94</v>
      </c>
      <c r="AG18" s="11">
        <v>4.7</v>
      </c>
      <c r="AH18" s="13">
        <v>25</v>
      </c>
      <c r="AI18" s="11">
        <v>48</v>
      </c>
      <c r="AJ18" s="11">
        <v>49</v>
      </c>
      <c r="AK18" s="11">
        <v>1193</v>
      </c>
      <c r="AL18" s="12">
        <v>28.9</v>
      </c>
      <c r="AM18" s="12">
        <v>15.5</v>
      </c>
      <c r="AN18" s="12">
        <v>9.6999999999999993</v>
      </c>
      <c r="AO18" s="13">
        <v>24</v>
      </c>
      <c r="AP18" s="13">
        <v>42</v>
      </c>
      <c r="AQ18" s="11">
        <v>53</v>
      </c>
      <c r="AR18" s="11">
        <v>1174</v>
      </c>
      <c r="AS18" s="12">
        <v>29</v>
      </c>
      <c r="AT18" s="12">
        <v>14</v>
      </c>
      <c r="AU18" s="12">
        <v>10.6</v>
      </c>
    </row>
    <row r="19" spans="1:47" x14ac:dyDescent="0.25">
      <c r="A19" s="9" t="s">
        <v>19</v>
      </c>
      <c r="X19" s="10"/>
      <c r="Y19" s="31"/>
      <c r="Z19" s="11">
        <v>3</v>
      </c>
      <c r="AA19" s="11">
        <v>13</v>
      </c>
      <c r="AB19" s="11">
        <v>26</v>
      </c>
      <c r="AC19" s="11">
        <v>54</v>
      </c>
      <c r="AD19" s="11">
        <v>580</v>
      </c>
      <c r="AE19" s="12">
        <v>14.399999999999999</v>
      </c>
      <c r="AF19" s="12">
        <v>6.2</v>
      </c>
      <c r="AG19" s="11">
        <v>3.56</v>
      </c>
      <c r="AH19" s="13">
        <v>29</v>
      </c>
      <c r="AI19" s="11">
        <v>46</v>
      </c>
      <c r="AJ19" s="11">
        <v>47</v>
      </c>
      <c r="AK19" s="11">
        <v>1051</v>
      </c>
      <c r="AL19" s="12">
        <v>29.6</v>
      </c>
      <c r="AM19" s="12">
        <v>16.5</v>
      </c>
      <c r="AN19" s="12">
        <v>11.1</v>
      </c>
      <c r="AO19" s="13">
        <v>22</v>
      </c>
      <c r="AP19" s="13">
        <v>44</v>
      </c>
      <c r="AQ19" s="11">
        <v>51</v>
      </c>
      <c r="AR19" s="11">
        <v>1148</v>
      </c>
      <c r="AS19" s="12">
        <v>30</v>
      </c>
      <c r="AT19" s="12">
        <v>13</v>
      </c>
      <c r="AU19" s="12">
        <v>10.1</v>
      </c>
    </row>
    <row r="20" spans="1:47" x14ac:dyDescent="0.25">
      <c r="A20" s="9" t="s">
        <v>18</v>
      </c>
      <c r="X20" s="10"/>
      <c r="Y20" s="6"/>
      <c r="Z20" s="11"/>
      <c r="AA20" s="33">
        <f>AVERAGE(AA17:AA19)</f>
        <v>12.333333333333334</v>
      </c>
      <c r="AB20" s="15">
        <f t="shared" ref="AB20" si="72">AVERAGE(AB17:AB19)</f>
        <v>24</v>
      </c>
      <c r="AC20" s="33">
        <f t="shared" ref="AC20" si="73">AVERAGE(AC17:AC19)</f>
        <v>51.666666666666664</v>
      </c>
      <c r="AD20" s="15">
        <f t="shared" ref="AD20" si="74">AVERAGE(AD17:AD19)</f>
        <v>576</v>
      </c>
      <c r="AE20" s="32">
        <f t="shared" ref="AE20" si="75">AVERAGE(AE17:AE19)</f>
        <v>15.556666666666665</v>
      </c>
      <c r="AF20" s="33">
        <f t="shared" ref="AF20:AG20" si="76">AVERAGE(AF17:AF19)</f>
        <v>6.2566666666666668</v>
      </c>
      <c r="AG20" s="33">
        <f t="shared" si="76"/>
        <v>3.52</v>
      </c>
      <c r="AH20" s="33">
        <f t="shared" ref="AH20" si="77">AVERAGE(AH17:AH19)</f>
        <v>26.333333333333332</v>
      </c>
      <c r="AI20" s="33">
        <f t="shared" ref="AI20" si="78">AVERAGE(AI17:AI19)</f>
        <v>46.333333333333336</v>
      </c>
      <c r="AJ20" s="33">
        <f t="shared" ref="AJ20" si="79">AVERAGE(AJ17:AJ19)</f>
        <v>47.666666666666664</v>
      </c>
      <c r="AK20" s="15">
        <f t="shared" ref="AK20" si="80">AVERAGE(AK17:AK19)</f>
        <v>1091</v>
      </c>
      <c r="AL20" s="15">
        <f t="shared" ref="AL20" si="81">AVERAGE(AL17:AL19)</f>
        <v>29.709999999999997</v>
      </c>
      <c r="AM20" s="33">
        <f t="shared" ref="AM20:AN20" si="82">AVERAGE(AM17:AM19)</f>
        <v>16.333333333333332</v>
      </c>
      <c r="AN20" s="15">
        <f t="shared" si="82"/>
        <v>11.5</v>
      </c>
      <c r="AO20" s="33">
        <f t="shared" ref="AO20" si="83">AVERAGE(AO17:AO19)</f>
        <v>22.333333333333332</v>
      </c>
      <c r="AP20" s="15">
        <f t="shared" ref="AP20" si="84">AVERAGE(AP17:AP19)</f>
        <v>43</v>
      </c>
      <c r="AQ20" s="33">
        <f t="shared" ref="AQ20" si="85">AVERAGE(AQ17:AQ19)</f>
        <v>51.333333333333336</v>
      </c>
      <c r="AR20" s="33">
        <f t="shared" ref="AR20" si="86">AVERAGE(AR17:AR19)</f>
        <v>1180.3333333333333</v>
      </c>
      <c r="AS20" s="33">
        <f t="shared" ref="AS20" si="87">AVERAGE(AS17:AS19)</f>
        <v>31.026666666666667</v>
      </c>
      <c r="AT20" s="33">
        <f t="shared" ref="AT20:AU20" si="88">AVERAGE(AT17:AT19)</f>
        <v>14.533333333333333</v>
      </c>
      <c r="AU20" s="33">
        <f t="shared" si="88"/>
        <v>10.466666666666667</v>
      </c>
    </row>
    <row r="21" spans="1:47" x14ac:dyDescent="0.25">
      <c r="X21" s="10"/>
      <c r="Y21" s="28">
        <v>7</v>
      </c>
      <c r="Z21" s="11"/>
      <c r="AA21" s="11">
        <v>27</v>
      </c>
      <c r="AB21" s="11">
        <v>23</v>
      </c>
      <c r="AC21" s="11">
        <v>53</v>
      </c>
      <c r="AD21" s="11">
        <v>566</v>
      </c>
      <c r="AE21" s="12">
        <v>11.120000000000001</v>
      </c>
      <c r="AF21" s="12">
        <v>7.74</v>
      </c>
      <c r="AG21" s="11">
        <v>3.38</v>
      </c>
      <c r="AH21" s="13">
        <v>27</v>
      </c>
      <c r="AI21" s="11">
        <v>38</v>
      </c>
      <c r="AJ21" s="11">
        <v>48</v>
      </c>
      <c r="AK21" s="11">
        <v>1012</v>
      </c>
      <c r="AL21" s="12">
        <v>24.79</v>
      </c>
      <c r="AM21" s="12">
        <v>13</v>
      </c>
      <c r="AN21" s="12">
        <v>7.9</v>
      </c>
      <c r="AO21" s="13">
        <v>29</v>
      </c>
      <c r="AP21" s="13">
        <v>37</v>
      </c>
      <c r="AQ21" s="11">
        <v>49</v>
      </c>
      <c r="AR21" s="11">
        <v>1095</v>
      </c>
      <c r="AS21" s="12">
        <v>30</v>
      </c>
      <c r="AT21" s="12">
        <v>12.6</v>
      </c>
      <c r="AU21" s="12">
        <v>6.9</v>
      </c>
    </row>
    <row r="22" spans="1:47" x14ac:dyDescent="0.25">
      <c r="A22" s="2" t="s">
        <v>20</v>
      </c>
      <c r="X22" s="10"/>
      <c r="Y22" s="28"/>
      <c r="Z22" s="11"/>
      <c r="AA22" s="11">
        <v>30</v>
      </c>
      <c r="AB22" s="11">
        <v>25</v>
      </c>
      <c r="AC22" s="11">
        <v>52</v>
      </c>
      <c r="AD22" s="11">
        <v>572</v>
      </c>
      <c r="AE22" s="12">
        <v>15.020000000000001</v>
      </c>
      <c r="AF22" s="12">
        <v>8.1300000000000008</v>
      </c>
      <c r="AG22" s="11">
        <v>4.29</v>
      </c>
      <c r="AH22" s="13">
        <v>26</v>
      </c>
      <c r="AI22" s="11">
        <v>42</v>
      </c>
      <c r="AJ22" s="11">
        <v>46</v>
      </c>
      <c r="AK22" s="11">
        <v>952</v>
      </c>
      <c r="AL22" s="12">
        <v>22.2</v>
      </c>
      <c r="AM22" s="12">
        <v>12.7</v>
      </c>
      <c r="AN22" s="12">
        <v>8.6</v>
      </c>
      <c r="AO22" s="13">
        <v>30</v>
      </c>
      <c r="AP22" s="13">
        <v>36</v>
      </c>
      <c r="AQ22" s="11">
        <v>51</v>
      </c>
      <c r="AR22" s="11">
        <v>1286</v>
      </c>
      <c r="AS22" s="12">
        <v>31.380000000000003</v>
      </c>
      <c r="AT22" s="12">
        <v>14.35</v>
      </c>
      <c r="AU22" s="12">
        <v>7.9</v>
      </c>
    </row>
    <row r="23" spans="1:47" x14ac:dyDescent="0.25">
      <c r="A23" s="7" t="s">
        <v>21</v>
      </c>
      <c r="X23" s="10"/>
      <c r="Y23" s="28"/>
      <c r="Z23" s="11"/>
      <c r="AA23" s="11">
        <v>30</v>
      </c>
      <c r="AB23" s="11">
        <v>23</v>
      </c>
      <c r="AC23" s="11">
        <v>53</v>
      </c>
      <c r="AD23" s="11">
        <v>530</v>
      </c>
      <c r="AE23" s="12">
        <v>12.9</v>
      </c>
      <c r="AF23" s="12">
        <v>7.9</v>
      </c>
      <c r="AG23" s="11">
        <v>4.01</v>
      </c>
      <c r="AH23" s="13">
        <v>25</v>
      </c>
      <c r="AI23" s="11">
        <v>36</v>
      </c>
      <c r="AJ23" s="11">
        <v>46</v>
      </c>
      <c r="AK23" s="11">
        <v>965</v>
      </c>
      <c r="AL23" s="12">
        <v>23.3</v>
      </c>
      <c r="AM23" s="12">
        <v>14</v>
      </c>
      <c r="AN23" s="12">
        <v>8.1</v>
      </c>
      <c r="AO23" s="13">
        <v>30</v>
      </c>
      <c r="AP23" s="13">
        <v>38</v>
      </c>
      <c r="AQ23" s="11">
        <v>51</v>
      </c>
      <c r="AR23" s="11">
        <v>1198</v>
      </c>
      <c r="AS23" s="12">
        <v>28.9</v>
      </c>
      <c r="AT23" s="12">
        <v>13</v>
      </c>
      <c r="AU23" s="12">
        <v>7.3</v>
      </c>
    </row>
    <row r="24" spans="1:47" x14ac:dyDescent="0.25">
      <c r="A24" s="7" t="s">
        <v>22</v>
      </c>
      <c r="X24" s="10"/>
      <c r="Y24" s="6"/>
      <c r="Z24" s="11"/>
      <c r="AA24" s="15">
        <f>AVERAGE(AA21:AA23)</f>
        <v>29</v>
      </c>
      <c r="AB24" s="33">
        <f t="shared" ref="AB24" si="89">AVERAGE(AB21:AB23)</f>
        <v>23.666666666666668</v>
      </c>
      <c r="AC24" s="33">
        <f t="shared" ref="AC24" si="90">AVERAGE(AC21:AC23)</f>
        <v>52.666666666666664</v>
      </c>
      <c r="AD24" s="15">
        <f t="shared" ref="AD24" si="91">AVERAGE(AD21:AD23)</f>
        <v>556</v>
      </c>
      <c r="AE24" s="33">
        <f t="shared" ref="AE24" si="92">AVERAGE(AE21:AE23)</f>
        <v>13.013333333333334</v>
      </c>
      <c r="AF24" s="33">
        <f t="shared" ref="AF24:AG24" si="93">AVERAGE(AF21:AF23)</f>
        <v>7.9233333333333347</v>
      </c>
      <c r="AG24" s="33">
        <f t="shared" si="93"/>
        <v>3.8933333333333331</v>
      </c>
      <c r="AH24" s="15">
        <f t="shared" ref="AH24" si="94">AVERAGE(AH21:AH23)</f>
        <v>26</v>
      </c>
      <c r="AI24" s="33">
        <f t="shared" ref="AI24" si="95">AVERAGE(AI21:AI23)</f>
        <v>38.666666666666664</v>
      </c>
      <c r="AJ24" s="33">
        <f t="shared" ref="AJ24" si="96">AVERAGE(AJ21:AJ23)</f>
        <v>46.666666666666664</v>
      </c>
      <c r="AK24" s="33">
        <f t="shared" ref="AK24" si="97">AVERAGE(AK21:AK23)</f>
        <v>976.33333333333337</v>
      </c>
      <c r="AL24" s="15">
        <f t="shared" ref="AL24" si="98">AVERAGE(AL21:AL23)</f>
        <v>23.429999999999996</v>
      </c>
      <c r="AM24" s="33">
        <f t="shared" ref="AM24:AN24" si="99">AVERAGE(AM21:AM23)</f>
        <v>13.233333333333334</v>
      </c>
      <c r="AN24" s="15">
        <f t="shared" si="99"/>
        <v>8.2000000000000011</v>
      </c>
      <c r="AO24" s="33">
        <f t="shared" ref="AO24" si="100">AVERAGE(AO21:AO23)</f>
        <v>29.666666666666668</v>
      </c>
      <c r="AP24" s="15">
        <f t="shared" ref="AP24" si="101">AVERAGE(AP21:AP23)</f>
        <v>37</v>
      </c>
      <c r="AQ24" s="33">
        <f t="shared" ref="AQ24" si="102">AVERAGE(AQ21:AQ23)</f>
        <v>50.333333333333336</v>
      </c>
      <c r="AR24" s="15">
        <f t="shared" ref="AR24" si="103">AVERAGE(AR21:AR23)</f>
        <v>1193</v>
      </c>
      <c r="AS24" s="33">
        <f t="shared" ref="AS24" si="104">AVERAGE(AS21:AS23)</f>
        <v>30.093333333333334</v>
      </c>
      <c r="AT24" s="33">
        <f t="shared" ref="AT24:AU24" si="105">AVERAGE(AT21:AT23)</f>
        <v>13.316666666666668</v>
      </c>
      <c r="AU24" s="33">
        <f t="shared" si="105"/>
        <v>7.3666666666666671</v>
      </c>
    </row>
    <row r="25" spans="1:47" x14ac:dyDescent="0.25">
      <c r="A25" s="7" t="s">
        <v>27</v>
      </c>
      <c r="X25" s="10"/>
      <c r="Y25" s="28">
        <v>8</v>
      </c>
      <c r="Z25" s="11"/>
      <c r="AA25" s="11">
        <v>20</v>
      </c>
      <c r="AB25" s="11">
        <v>21</v>
      </c>
      <c r="AC25" s="11">
        <v>44</v>
      </c>
      <c r="AD25" s="11">
        <v>545</v>
      </c>
      <c r="AE25" s="12">
        <v>10.149999999999999</v>
      </c>
      <c r="AF25" s="12">
        <v>7.3</v>
      </c>
      <c r="AG25" s="11">
        <v>3.7</v>
      </c>
      <c r="AH25" s="13">
        <v>28</v>
      </c>
      <c r="AI25" s="11">
        <v>34</v>
      </c>
      <c r="AJ25" s="11">
        <v>37</v>
      </c>
      <c r="AK25" s="11">
        <v>952</v>
      </c>
      <c r="AL25" s="12">
        <v>22.5</v>
      </c>
      <c r="AM25" s="12">
        <v>12.8</v>
      </c>
      <c r="AN25" s="12">
        <v>7.9</v>
      </c>
      <c r="AO25" s="13">
        <v>25</v>
      </c>
      <c r="AP25" s="13">
        <v>35</v>
      </c>
      <c r="AQ25" s="11">
        <v>52</v>
      </c>
      <c r="AR25" s="11">
        <v>582</v>
      </c>
      <c r="AS25" s="12">
        <v>15.95</v>
      </c>
      <c r="AT25" s="12">
        <v>8.6999999999999993</v>
      </c>
      <c r="AU25" s="12">
        <v>6.9</v>
      </c>
    </row>
    <row r="26" spans="1:47" x14ac:dyDescent="0.25">
      <c r="A26" s="7" t="s">
        <v>23</v>
      </c>
      <c r="X26" s="10"/>
      <c r="Y26" s="28"/>
      <c r="Z26" s="11"/>
      <c r="AA26" s="11">
        <v>15</v>
      </c>
      <c r="AB26" s="11">
        <v>26</v>
      </c>
      <c r="AC26" s="11">
        <v>42</v>
      </c>
      <c r="AD26" s="11">
        <v>485</v>
      </c>
      <c r="AE26" s="12">
        <v>15.379999999999999</v>
      </c>
      <c r="AF26" s="12">
        <v>8.6</v>
      </c>
      <c r="AG26" s="11">
        <v>4.4000000000000004</v>
      </c>
      <c r="AH26" s="13">
        <v>26</v>
      </c>
      <c r="AI26" s="11">
        <v>36</v>
      </c>
      <c r="AJ26" s="11">
        <v>38</v>
      </c>
      <c r="AK26" s="11">
        <v>1000.5</v>
      </c>
      <c r="AL26" s="12">
        <v>21.7</v>
      </c>
      <c r="AM26" s="12">
        <v>11</v>
      </c>
      <c r="AN26" s="12">
        <v>7.2</v>
      </c>
      <c r="AO26" s="13">
        <v>24</v>
      </c>
      <c r="AP26" s="13">
        <v>33</v>
      </c>
      <c r="AQ26" s="11">
        <v>54</v>
      </c>
      <c r="AR26" s="11">
        <v>575</v>
      </c>
      <c r="AS26" s="12">
        <v>16.5</v>
      </c>
      <c r="AT26" s="12">
        <v>9.5</v>
      </c>
      <c r="AU26" s="12">
        <v>7.1</v>
      </c>
    </row>
    <row r="27" spans="1:47" x14ac:dyDescent="0.25">
      <c r="A27" s="7" t="s">
        <v>24</v>
      </c>
      <c r="X27" s="10"/>
      <c r="Y27" s="28"/>
      <c r="Z27" s="11"/>
      <c r="AA27" s="11">
        <v>16</v>
      </c>
      <c r="AB27" s="11">
        <v>23</v>
      </c>
      <c r="AC27" s="11">
        <v>43</v>
      </c>
      <c r="AD27" s="11">
        <v>495</v>
      </c>
      <c r="AE27" s="12">
        <v>12.6</v>
      </c>
      <c r="AF27" s="12">
        <v>6.1</v>
      </c>
      <c r="AG27" s="11">
        <v>3.11</v>
      </c>
      <c r="AH27" s="13">
        <v>25</v>
      </c>
      <c r="AI27" s="11">
        <v>38</v>
      </c>
      <c r="AJ27" s="11">
        <v>39</v>
      </c>
      <c r="AK27" s="11">
        <v>995</v>
      </c>
      <c r="AL27" s="12">
        <v>23.7</v>
      </c>
      <c r="AM27" s="12">
        <v>11.8</v>
      </c>
      <c r="AN27" s="12">
        <v>6.6</v>
      </c>
      <c r="AO27" s="13">
        <v>24</v>
      </c>
      <c r="AP27" s="13">
        <v>34</v>
      </c>
      <c r="AQ27" s="11">
        <v>55</v>
      </c>
      <c r="AR27" s="11">
        <v>555</v>
      </c>
      <c r="AS27" s="12">
        <v>15.4</v>
      </c>
      <c r="AT27" s="12">
        <v>8</v>
      </c>
      <c r="AU27" s="12">
        <v>6.1</v>
      </c>
    </row>
    <row r="28" spans="1:47" x14ac:dyDescent="0.25">
      <c r="A28" s="7" t="s">
        <v>25</v>
      </c>
      <c r="Y28" s="6"/>
      <c r="Z28" s="11"/>
      <c r="AA28" s="15">
        <f>AVERAGE(AA25:AA27)</f>
        <v>17</v>
      </c>
      <c r="AB28" s="33">
        <f t="shared" ref="AB28" si="106">AVERAGE(AB25:AB27)</f>
        <v>23.333333333333332</v>
      </c>
      <c r="AC28" s="15">
        <f t="shared" ref="AC28" si="107">AVERAGE(AC25:AC27)</f>
        <v>43</v>
      </c>
      <c r="AD28" s="33">
        <f t="shared" ref="AD28" si="108">AVERAGE(AD25:AD27)</f>
        <v>508.33333333333331</v>
      </c>
      <c r="AE28" s="15">
        <f t="shared" ref="AE28" si="109">AVERAGE(AE25:AE27)</f>
        <v>12.709999999999999</v>
      </c>
      <c r="AF28" s="33">
        <f t="shared" ref="AF28:AG28" si="110">AVERAGE(AF25:AF27)</f>
        <v>7.333333333333333</v>
      </c>
      <c r="AG28" s="33">
        <f t="shared" si="110"/>
        <v>3.7366666666666668</v>
      </c>
      <c r="AH28" s="33">
        <f t="shared" ref="AH28" si="111">AVERAGE(AH25:AH27)</f>
        <v>26.333333333333332</v>
      </c>
      <c r="AI28" s="15">
        <f t="shared" ref="AI28" si="112">AVERAGE(AI25:AI27)</f>
        <v>36</v>
      </c>
      <c r="AJ28" s="15">
        <f t="shared" ref="AJ28" si="113">AVERAGE(AJ25:AJ27)</f>
        <v>38</v>
      </c>
      <c r="AK28" s="15">
        <f t="shared" ref="AK28" si="114">AVERAGE(AK25:AK27)</f>
        <v>982.5</v>
      </c>
      <c r="AL28" s="33">
        <f t="shared" ref="AL28" si="115">AVERAGE(AL25:AL27)</f>
        <v>22.633333333333336</v>
      </c>
      <c r="AM28" s="33">
        <f t="shared" ref="AM28:AN28" si="116">AVERAGE(AM25:AM27)</f>
        <v>11.866666666666667</v>
      </c>
      <c r="AN28" s="33">
        <f t="shared" si="116"/>
        <v>7.2333333333333343</v>
      </c>
      <c r="AO28" s="33">
        <f t="shared" ref="AO28" si="117">AVERAGE(AO25:AO27)</f>
        <v>24.333333333333332</v>
      </c>
      <c r="AP28" s="15">
        <f t="shared" ref="AP28" si="118">AVERAGE(AP25:AP27)</f>
        <v>34</v>
      </c>
      <c r="AQ28" s="33">
        <f t="shared" ref="AQ28" si="119">AVERAGE(AQ25:AQ27)</f>
        <v>53.666666666666664</v>
      </c>
      <c r="AR28" s="33">
        <f t="shared" ref="AR28" si="120">AVERAGE(AR25:AR27)</f>
        <v>570.66666666666663</v>
      </c>
      <c r="AS28" s="15">
        <f t="shared" ref="AS28" si="121">AVERAGE(AS25:AS27)</f>
        <v>15.950000000000001</v>
      </c>
      <c r="AT28" s="33">
        <f t="shared" ref="AT28:AU28" si="122">AVERAGE(AT25:AT27)</f>
        <v>8.7333333333333325</v>
      </c>
      <c r="AU28" s="15">
        <f t="shared" si="122"/>
        <v>6.7</v>
      </c>
    </row>
    <row r="29" spans="1:47" x14ac:dyDescent="0.25">
      <c r="A29" s="7" t="s">
        <v>26</v>
      </c>
      <c r="Y29" s="29">
        <v>9</v>
      </c>
      <c r="Z29" s="11"/>
      <c r="AA29" s="11">
        <v>24</v>
      </c>
      <c r="AB29" s="11">
        <v>26</v>
      </c>
      <c r="AC29" s="11">
        <v>55</v>
      </c>
      <c r="AD29" s="11">
        <v>540</v>
      </c>
      <c r="AE29" s="12">
        <v>14.7</v>
      </c>
      <c r="AF29" s="12">
        <v>5.8</v>
      </c>
      <c r="AG29" s="11">
        <v>2.02</v>
      </c>
      <c r="AH29" s="13">
        <v>28</v>
      </c>
      <c r="AI29" s="11">
        <v>44</v>
      </c>
      <c r="AJ29" s="11">
        <v>52</v>
      </c>
      <c r="AK29" s="11">
        <v>1084</v>
      </c>
      <c r="AL29" s="12">
        <v>28.47</v>
      </c>
      <c r="AM29" s="12">
        <v>13.4</v>
      </c>
      <c r="AN29" s="12">
        <v>8.1</v>
      </c>
      <c r="AO29" s="13">
        <v>29</v>
      </c>
      <c r="AP29" s="13">
        <v>40</v>
      </c>
      <c r="AQ29" s="11">
        <v>54</v>
      </c>
      <c r="AR29" s="11">
        <v>870</v>
      </c>
      <c r="AS29" s="12">
        <v>21.78</v>
      </c>
      <c r="AT29" s="12">
        <v>11.65</v>
      </c>
      <c r="AU29" s="12">
        <v>8.1</v>
      </c>
    </row>
    <row r="30" spans="1:47" x14ac:dyDescent="0.25">
      <c r="Y30" s="29"/>
      <c r="Z30" s="11"/>
      <c r="AA30" s="11">
        <v>25</v>
      </c>
      <c r="AB30" s="11">
        <v>28</v>
      </c>
      <c r="AC30" s="11">
        <v>54</v>
      </c>
      <c r="AD30" s="11">
        <v>643</v>
      </c>
      <c r="AE30" s="12">
        <v>13.8</v>
      </c>
      <c r="AF30" s="12">
        <v>6.8</v>
      </c>
      <c r="AG30" s="11">
        <v>2.91</v>
      </c>
      <c r="AH30" s="13">
        <v>30</v>
      </c>
      <c r="AI30" s="11">
        <v>47</v>
      </c>
      <c r="AJ30" s="11">
        <v>50</v>
      </c>
      <c r="AK30" s="11">
        <v>986</v>
      </c>
      <c r="AL30" s="12">
        <v>25</v>
      </c>
      <c r="AM30" s="12">
        <v>14.1</v>
      </c>
      <c r="AN30" s="12">
        <v>7.1</v>
      </c>
      <c r="AO30" s="13">
        <v>28</v>
      </c>
      <c r="AP30" s="13">
        <v>44</v>
      </c>
      <c r="AQ30" s="11">
        <v>55</v>
      </c>
      <c r="AR30" s="11">
        <v>843</v>
      </c>
      <c r="AS30" s="12">
        <v>19.600000000000001</v>
      </c>
      <c r="AT30" s="12">
        <v>9.1999999999999993</v>
      </c>
      <c r="AU30" s="12">
        <v>7.3</v>
      </c>
    </row>
    <row r="31" spans="1:47" x14ac:dyDescent="0.25">
      <c r="Y31" s="29"/>
      <c r="Z31" s="11"/>
      <c r="AA31" s="11">
        <v>26</v>
      </c>
      <c r="AB31" s="11">
        <v>27</v>
      </c>
      <c r="AC31" s="11">
        <v>56</v>
      </c>
      <c r="AD31" s="11">
        <v>550</v>
      </c>
      <c r="AE31" s="12">
        <v>11.1</v>
      </c>
      <c r="AF31" s="12">
        <v>5.5</v>
      </c>
      <c r="AG31" s="11">
        <v>1.97</v>
      </c>
      <c r="AH31" s="13">
        <v>28</v>
      </c>
      <c r="AI31" s="11">
        <v>50</v>
      </c>
      <c r="AJ31" s="11">
        <v>54</v>
      </c>
      <c r="AK31" s="11">
        <v>1065</v>
      </c>
      <c r="AL31" s="12">
        <v>26.9</v>
      </c>
      <c r="AM31" s="12">
        <v>13</v>
      </c>
      <c r="AN31" s="12">
        <v>8.9</v>
      </c>
      <c r="AO31" s="13">
        <v>30</v>
      </c>
      <c r="AP31" s="13">
        <v>43</v>
      </c>
      <c r="AQ31" s="11">
        <v>56</v>
      </c>
      <c r="AR31" s="11">
        <v>888</v>
      </c>
      <c r="AS31" s="12">
        <v>18.7</v>
      </c>
      <c r="AT31" s="12">
        <v>10</v>
      </c>
      <c r="AU31" s="12">
        <v>7.9</v>
      </c>
    </row>
    <row r="32" spans="1:47" x14ac:dyDescent="0.25">
      <c r="Y32" s="17"/>
      <c r="Z32" s="11"/>
      <c r="AA32" s="15">
        <f>AVERAGE(AA29:AA31)</f>
        <v>25</v>
      </c>
      <c r="AB32" s="15">
        <f t="shared" ref="AB32" si="123">AVERAGE(AB29:AB31)</f>
        <v>27</v>
      </c>
      <c r="AC32" s="15">
        <f t="shared" ref="AC32" si="124">AVERAGE(AC29:AC31)</f>
        <v>55</v>
      </c>
      <c r="AD32" s="33">
        <f t="shared" ref="AD32" si="125">AVERAGE(AD29:AD31)</f>
        <v>577.66666666666663</v>
      </c>
      <c r="AE32" s="15">
        <f t="shared" ref="AE32" si="126">AVERAGE(AE29:AE31)</f>
        <v>13.200000000000001</v>
      </c>
      <c r="AF32" s="33">
        <f t="shared" ref="AF32:AG32" si="127">AVERAGE(AF29:AF31)</f>
        <v>6.0333333333333341</v>
      </c>
      <c r="AG32" s="15">
        <f t="shared" si="127"/>
        <v>2.2999999999999998</v>
      </c>
      <c r="AH32" s="33">
        <f t="shared" ref="AH32" si="128">AVERAGE(AH29:AH31)</f>
        <v>28.666666666666668</v>
      </c>
      <c r="AI32" s="15">
        <f t="shared" ref="AI32" si="129">AVERAGE(AI29:AI31)</f>
        <v>47</v>
      </c>
      <c r="AJ32" s="15">
        <f t="shared" ref="AJ32" si="130">AVERAGE(AJ29:AJ31)</f>
        <v>52</v>
      </c>
      <c r="AK32" s="15">
        <f t="shared" ref="AK32" si="131">AVERAGE(AK29:AK31)</f>
        <v>1045</v>
      </c>
      <c r="AL32" s="15">
        <f t="shared" ref="AL32" si="132">AVERAGE(AL29:AL31)</f>
        <v>26.790000000000003</v>
      </c>
      <c r="AM32" s="15">
        <f t="shared" ref="AM32:AN32" si="133">AVERAGE(AM29:AM31)</f>
        <v>13.5</v>
      </c>
      <c r="AN32" s="33">
        <f t="shared" si="133"/>
        <v>8.0333333333333332</v>
      </c>
      <c r="AO32" s="15">
        <f t="shared" ref="AO32" si="134">AVERAGE(AO29:AO31)</f>
        <v>29</v>
      </c>
      <c r="AP32" s="33">
        <f t="shared" ref="AP32" si="135">AVERAGE(AP29:AP31)</f>
        <v>42.333333333333336</v>
      </c>
      <c r="AQ32" s="15">
        <f t="shared" ref="AQ32" si="136">AVERAGE(AQ29:AQ31)</f>
        <v>55</v>
      </c>
      <c r="AR32" s="15">
        <f t="shared" ref="AR32" si="137">AVERAGE(AR29:AR31)</f>
        <v>867</v>
      </c>
      <c r="AS32" s="33">
        <f t="shared" ref="AS32" si="138">AVERAGE(AS29:AS31)</f>
        <v>20.026666666666667</v>
      </c>
      <c r="AT32" s="33">
        <f t="shared" ref="AT32:AU32" si="139">AVERAGE(AT29:AT31)</f>
        <v>10.283333333333333</v>
      </c>
      <c r="AU32" s="33">
        <f t="shared" si="139"/>
        <v>7.7666666666666657</v>
      </c>
    </row>
    <row r="33" spans="25:47" x14ac:dyDescent="0.25">
      <c r="Y33" s="29">
        <v>10</v>
      </c>
      <c r="Z33" s="11"/>
      <c r="AA33" s="11">
        <v>15</v>
      </c>
      <c r="AB33" s="11">
        <v>20</v>
      </c>
      <c r="AC33" s="11">
        <v>51</v>
      </c>
      <c r="AD33" s="11">
        <v>295</v>
      </c>
      <c r="AE33" s="12">
        <v>9.1999999999999993</v>
      </c>
      <c r="AF33" s="12">
        <v>5.2</v>
      </c>
      <c r="AG33" s="11">
        <v>2.67</v>
      </c>
      <c r="AH33" s="13">
        <v>15</v>
      </c>
      <c r="AI33" s="11">
        <v>36</v>
      </c>
      <c r="AJ33" s="11">
        <v>50</v>
      </c>
      <c r="AK33" s="11">
        <v>810</v>
      </c>
      <c r="AL33" s="12">
        <v>19</v>
      </c>
      <c r="AM33" s="12">
        <v>10.6</v>
      </c>
      <c r="AN33" s="12">
        <v>6.5</v>
      </c>
      <c r="AO33" s="13">
        <v>19</v>
      </c>
      <c r="AP33" s="13">
        <v>34</v>
      </c>
      <c r="AQ33" s="11">
        <v>53</v>
      </c>
      <c r="AR33" s="11">
        <v>980</v>
      </c>
      <c r="AS33" s="12">
        <v>19.549999999999997</v>
      </c>
      <c r="AT33" s="12">
        <v>11.2</v>
      </c>
      <c r="AU33" s="12">
        <v>6.5</v>
      </c>
    </row>
    <row r="34" spans="25:47" x14ac:dyDescent="0.25">
      <c r="Y34" s="29"/>
      <c r="Z34" s="11"/>
      <c r="AA34" s="11">
        <v>15</v>
      </c>
      <c r="AB34" s="11">
        <v>25</v>
      </c>
      <c r="AC34" s="11">
        <v>53</v>
      </c>
      <c r="AD34" s="11">
        <v>306</v>
      </c>
      <c r="AE34" s="12">
        <v>11.2</v>
      </c>
      <c r="AF34" s="12">
        <v>5.46</v>
      </c>
      <c r="AG34" s="11">
        <v>2.91</v>
      </c>
      <c r="AH34" s="13">
        <v>15</v>
      </c>
      <c r="AI34" s="11">
        <v>35</v>
      </c>
      <c r="AJ34" s="11">
        <v>52</v>
      </c>
      <c r="AK34" s="11">
        <v>750</v>
      </c>
      <c r="AL34" s="12">
        <v>19.600000000000001</v>
      </c>
      <c r="AM34" s="12">
        <v>11.8</v>
      </c>
      <c r="AN34" s="12">
        <v>6.8</v>
      </c>
      <c r="AO34" s="13">
        <v>19</v>
      </c>
      <c r="AP34" s="13">
        <v>33</v>
      </c>
      <c r="AQ34" s="11">
        <v>50</v>
      </c>
      <c r="AR34" s="11">
        <v>914</v>
      </c>
      <c r="AS34" s="12">
        <v>16.5</v>
      </c>
      <c r="AT34" s="12">
        <v>9.8000000000000007</v>
      </c>
      <c r="AU34" s="12">
        <v>7.8</v>
      </c>
    </row>
    <row r="35" spans="25:47" x14ac:dyDescent="0.25">
      <c r="Y35" s="29"/>
      <c r="Z35" s="11"/>
      <c r="AA35" s="11">
        <v>16</v>
      </c>
      <c r="AB35" s="11">
        <v>24</v>
      </c>
      <c r="AC35" s="11">
        <v>54</v>
      </c>
      <c r="AD35" s="11">
        <v>271</v>
      </c>
      <c r="AE35" s="12">
        <v>9.6</v>
      </c>
      <c r="AF35" s="12">
        <v>4.2</v>
      </c>
      <c r="AG35" s="11">
        <v>1.96</v>
      </c>
      <c r="AH35" s="13">
        <v>18</v>
      </c>
      <c r="AI35" s="11">
        <v>35</v>
      </c>
      <c r="AJ35" s="11">
        <v>51</v>
      </c>
      <c r="AK35" s="11">
        <v>743</v>
      </c>
      <c r="AL35" s="12">
        <v>20.5</v>
      </c>
      <c r="AM35" s="12">
        <v>10</v>
      </c>
      <c r="AN35" s="12">
        <v>5.9</v>
      </c>
      <c r="AO35" s="13">
        <v>20</v>
      </c>
      <c r="AP35" s="13">
        <v>35</v>
      </c>
      <c r="AQ35" s="11">
        <v>51</v>
      </c>
      <c r="AR35" s="11">
        <v>941</v>
      </c>
      <c r="AS35" s="12">
        <v>17</v>
      </c>
      <c r="AT35" s="12">
        <v>10</v>
      </c>
      <c r="AU35" s="12">
        <v>7.3</v>
      </c>
    </row>
    <row r="36" spans="25:47" x14ac:dyDescent="0.25">
      <c r="Y36" s="4"/>
      <c r="Z36" s="4"/>
      <c r="AA36" s="15">
        <f>AVERAGE(AA33:AA35)</f>
        <v>15.333333333333334</v>
      </c>
      <c r="AB36" s="15">
        <f t="shared" ref="AB36" si="140">AVERAGE(AB33:AB35)</f>
        <v>23</v>
      </c>
      <c r="AC36" s="33">
        <f t="shared" ref="AC36" si="141">AVERAGE(AC33:AC35)</f>
        <v>52.666666666666664</v>
      </c>
      <c r="AD36" s="33">
        <f t="shared" ref="AD36" si="142">AVERAGE(AD33:AD35)</f>
        <v>290.66666666666669</v>
      </c>
      <c r="AE36" s="15">
        <f t="shared" ref="AE36" si="143">AVERAGE(AE33:AE35)</f>
        <v>10</v>
      </c>
      <c r="AF36" s="33">
        <f t="shared" ref="AF36:AG36" si="144">AVERAGE(AF33:AF35)</f>
        <v>4.9533333333333331</v>
      </c>
      <c r="AG36" s="33">
        <f t="shared" si="144"/>
        <v>2.5133333333333332</v>
      </c>
      <c r="AH36" s="15">
        <f t="shared" ref="AH36" si="145">AVERAGE(AH33:AH35)</f>
        <v>16</v>
      </c>
      <c r="AI36" s="33">
        <f t="shared" ref="AI36" si="146">AVERAGE(AI33:AI35)</f>
        <v>35.333333333333336</v>
      </c>
      <c r="AJ36" s="15">
        <f t="shared" ref="AJ36" si="147">AVERAGE(AJ33:AJ35)</f>
        <v>51</v>
      </c>
      <c r="AK36" s="33">
        <f t="shared" ref="AK36" si="148">AVERAGE(AK33:AK35)</f>
        <v>767.66666666666663</v>
      </c>
      <c r="AL36" s="15">
        <f t="shared" ref="AL36" si="149">AVERAGE(AL33:AL35)</f>
        <v>19.7</v>
      </c>
      <c r="AM36" s="15">
        <f t="shared" ref="AM36:AN36" si="150">AVERAGE(AM33:AM35)</f>
        <v>10.799999999999999</v>
      </c>
      <c r="AN36" s="15">
        <f t="shared" si="150"/>
        <v>6.4000000000000012</v>
      </c>
      <c r="AO36" s="33">
        <f t="shared" ref="AO36" si="151">AVERAGE(AO33:AO35)</f>
        <v>19.333333333333332</v>
      </c>
      <c r="AP36" s="15">
        <f t="shared" ref="AP36" si="152">AVERAGE(AP33:AP35)</f>
        <v>34</v>
      </c>
      <c r="AQ36" s="33">
        <f t="shared" ref="AQ36" si="153">AVERAGE(AQ33:AQ35)</f>
        <v>51.333333333333336</v>
      </c>
      <c r="AR36" s="15">
        <f t="shared" ref="AR36" si="154">AVERAGE(AR33:AR35)</f>
        <v>945</v>
      </c>
      <c r="AS36" s="33">
        <f t="shared" ref="AS36" si="155">AVERAGE(AS33:AS35)</f>
        <v>17.683333333333334</v>
      </c>
      <c r="AT36" s="33">
        <f t="shared" ref="AT36:AU36" si="156">AVERAGE(AT33:AT35)</f>
        <v>10.333333333333334</v>
      </c>
      <c r="AU36" s="15">
        <f t="shared" si="156"/>
        <v>7.2</v>
      </c>
    </row>
    <row r="37" spans="25:47" x14ac:dyDescent="0.25">
      <c r="Y37" s="25"/>
      <c r="Z37" s="25"/>
      <c r="AA37" s="25"/>
      <c r="AB37" s="25"/>
      <c r="AC37" s="25"/>
      <c r="AD37" s="25"/>
      <c r="AE37" s="25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25:47" x14ac:dyDescent="0.25">
      <c r="Y38" s="17" t="s">
        <v>13</v>
      </c>
      <c r="Z38" s="17"/>
      <c r="AA38" s="26">
        <f>AVERAGE(AA8,AA12,AA16,AA20,AA24,AA28,AA32,AA36)</f>
        <v>17.75</v>
      </c>
      <c r="AB38" s="26">
        <f t="shared" ref="AB38:AU38" si="157">AVERAGE(AB8,AB12,AB16,AB20,AB24,AB28,AB32,AB36)</f>
        <v>23.875</v>
      </c>
      <c r="AC38" s="26">
        <f t="shared" si="157"/>
        <v>51.666666666666671</v>
      </c>
      <c r="AD38" s="26">
        <f t="shared" si="157"/>
        <v>471.08333333333331</v>
      </c>
      <c r="AE38" s="26">
        <f t="shared" si="157"/>
        <v>13.029166666666667</v>
      </c>
      <c r="AF38" s="26">
        <f t="shared" si="157"/>
        <v>6.730833333333333</v>
      </c>
      <c r="AG38" s="26">
        <f t="shared" si="157"/>
        <v>3.4187500000000002</v>
      </c>
      <c r="AH38" s="26">
        <f t="shared" si="157"/>
        <v>22.416666666666664</v>
      </c>
      <c r="AI38" s="26">
        <f t="shared" si="157"/>
        <v>39.791666666666664</v>
      </c>
      <c r="AJ38" s="26">
        <f t="shared" si="157"/>
        <v>49.666666666666664</v>
      </c>
      <c r="AK38" s="26">
        <f t="shared" si="157"/>
        <v>1050.1458333333333</v>
      </c>
      <c r="AL38" s="26">
        <f t="shared" si="157"/>
        <v>26.068749999999994</v>
      </c>
      <c r="AM38" s="26">
        <f t="shared" si="157"/>
        <v>13.68125</v>
      </c>
      <c r="AN38" s="26">
        <f t="shared" si="157"/>
        <v>8.8391666666666673</v>
      </c>
      <c r="AO38" s="26">
        <f t="shared" si="157"/>
        <v>22.5</v>
      </c>
      <c r="AP38" s="26">
        <f t="shared" si="157"/>
        <v>39</v>
      </c>
      <c r="AQ38" s="26">
        <f t="shared" si="157"/>
        <v>51.541666666666671</v>
      </c>
      <c r="AR38" s="26">
        <f t="shared" si="157"/>
        <v>950.58333333333337</v>
      </c>
      <c r="AS38" s="26">
        <f t="shared" si="157"/>
        <v>23.864166666666666</v>
      </c>
      <c r="AT38" s="26">
        <f t="shared" si="157"/>
        <v>12.153749999999999</v>
      </c>
      <c r="AU38" s="26">
        <f t="shared" si="157"/>
        <v>7.9583333333333339</v>
      </c>
    </row>
  </sheetData>
  <mergeCells count="10">
    <mergeCell ref="Y21:Y23"/>
    <mergeCell ref="Y25:Y27"/>
    <mergeCell ref="Y29:Y31"/>
    <mergeCell ref="Y33:Y35"/>
    <mergeCell ref="A5:A7"/>
    <mergeCell ref="A9:A11"/>
    <mergeCell ref="Y5:Y7"/>
    <mergeCell ref="Y9:Y11"/>
    <mergeCell ref="Y13:Y15"/>
    <mergeCell ref="Y17:Y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for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AVRDC</dc:creator>
  <cp:lastModifiedBy>AVRDC</cp:lastModifiedBy>
  <dcterms:created xsi:type="dcterms:W3CDTF">2016-04-04T05:16:36Z</dcterms:created>
  <dcterms:modified xsi:type="dcterms:W3CDTF">2018-03-01T08:22:13Z</dcterms:modified>
</cp:coreProperties>
</file>